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<sst xmlns="http://schemas.openxmlformats.org/spreadsheetml/2006/main" count="113" uniqueCount="53">
  <si>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</si>
  <si>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</si>
  <si>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</si>
  <si>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</si>
  <si>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</si>
  <si>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</si>
  <si>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</si>
  <si>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</si>
  <si>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</si>
  <si>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</si>
  <si>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</si>
  <si>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</si>
  <si>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</si>
  <si>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</si>
  <si>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</si>
  <si>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</si>
  <si>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</si>
  <si>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</si>
  <si>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</si>
  <si>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</si>
  <si>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</si>
  <si>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</si>
  <si>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</si>
  <si>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</si>
  <si>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</si>
  <si>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</si>
  <si>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</si>
  <si>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</si>
  <si>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</si>
  <si>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</si>
  <si>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</si>
  <si>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</si>
  <si>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</si>
  <si>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</si>
  <si>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</si>
  <si>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</si>
  <si>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</si>
  <si>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</si>
  <si>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</si>
  <si>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</si>
  <si>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</si>
  <si>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</si>
  <si>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Tender Inviting Authority: The Director, Rajiv Gandhi Centre For Aquaculture(RGCA)</t>
  </si>
  <si>
    <t>Name of Work:  SUPPLY AND LAYING OF HDPE LINER FOR POND WORKS OF SHRIMP EVALUATION STUDY UNIT RAJAKAMANGALAM- REPAIR AND RENOVATION OF EXISTING BUILDING/TANKS, CONSTRUCTION OF NEW TANKS &amp; ROOFING WORKS(TRUSS)</t>
  </si>
  <si>
    <t>Square. Meters</t>
  </si>
  <si>
    <t>Supply, laying of 200 GSM needla punched non-woven 100 % virgin polypropylene, UV stabilised geotextile with high resistance to chemical in PH range of 2-13 and resistance to biological organisms normally found in the soil. The Geotextile is laid over the well prepared surface and the are stitched with PP/PE thread using a hand-held sewing machine.</t>
  </si>
  <si>
    <t>Unit of Measure</t>
  </si>
  <si>
    <t xml:space="preserve">Supply, laying and Installation  of 500 microns(0.5mm) thick imported smooth black colour  HDPE liner sheet manufactured with 100% Virgin resin . The HDPE liner sheet shall be in Perfect roll form with Chemical and UV  Resistance. The HDPE sheet shall be unrolled and laid over the geotextile with necessary overlap within the white line marking and welding the overlaps with combi - wedge welding machine. The HDPE sheet shall be anchored inside the anchor trench. The material shall have a limited 5 years warranty on a pro-rata basis in accordance with standard warranty terms. Approved Make: Solmax Brand or Equivalent </t>
  </si>
  <si>
    <t>RGCA Tender No. 23/2022</t>
  </si>
  <si>
    <t>Annexure - IV</t>
  </si>
  <si>
    <t>Estimated Rate
in
Rs.      P</t>
  </si>
  <si>
    <t xml:space="preserve">BASIC RATE In Figures To be entered by the Bidder in
Rs.      P
 </t>
  </si>
  <si>
    <t>TOTAL AMOUNT  
            in
        Rs.      P</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</si>
</sst>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
      <b/>
      <sz val="11"/>
      <color rgb="FFFF0000"/>
      <name val="Arial"/>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9">
    <xf numFmtId="0" fontId="0" fillId="0" borderId="0" xfId="0" applyAlignment="1">
      <alignment/>
    </xf>
    <xf numFmtId="0" fontId="0" fillId="0" borderId="0" xfId="77" applyNumberFormat="1" applyFill="1">
      <alignment/>
      <protection/>
    </xf>
    <xf numFmtId="0" fontId="1" fillId="0" borderId="0" xfId="95"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95" applyNumberFormat="1" applyFont="1" applyFill="1" applyBorder="1" applyAlignment="1" applyProtection="1">
      <alignment horizontal="center" vertical="center"/>
      <protection/>
    </xf>
    <xf numFmtId="0" fontId="8" fillId="0" borderId="0" xfId="96"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95" applyNumberFormat="1" applyFont="1" applyFill="1" applyBorder="1" applyAlignment="1">
      <alignment horizontal="center" vertical="top" wrapText="1"/>
      <protection/>
    </xf>
    <xf numFmtId="0" fontId="9" fillId="0" borderId="12" xfId="77" applyNumberFormat="1" applyFont="1" applyFill="1" applyBorder="1" applyAlignment="1">
      <alignment horizontal="center" vertical="top" wrapText="1"/>
      <protection/>
    </xf>
    <xf numFmtId="0" fontId="16" fillId="0" borderId="12" xfId="95" applyNumberFormat="1" applyFont="1" applyFill="1" applyBorder="1" applyAlignment="1">
      <alignment horizontal="left" wrapText="1" readingOrder="1"/>
      <protection/>
    </xf>
    <xf numFmtId="2" fontId="5" fillId="0" borderId="12" xfId="95"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95"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2" fontId="9" fillId="0" borderId="13" xfId="95" applyNumberFormat="1" applyFont="1" applyFill="1" applyBorder="1" applyAlignment="1">
      <alignment horizontal="right" vertical="top"/>
      <protection/>
    </xf>
    <xf numFmtId="0" fontId="5" fillId="0" borderId="12" xfId="95"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95" applyNumberFormat="1" applyFont="1" applyFill="1" applyBorder="1" applyAlignment="1">
      <alignment horizontal="left" vertical="top"/>
      <protection/>
    </xf>
    <xf numFmtId="0" fontId="9" fillId="0" borderId="14" xfId="95" applyNumberFormat="1" applyFont="1" applyFill="1" applyBorder="1" applyAlignment="1">
      <alignment horizontal="left" vertical="top"/>
      <protection/>
    </xf>
    <xf numFmtId="0" fontId="5" fillId="0" borderId="11" xfId="95" applyNumberFormat="1" applyFont="1" applyFill="1" applyBorder="1" applyAlignment="1">
      <alignment vertical="top"/>
      <protection/>
    </xf>
    <xf numFmtId="0" fontId="5" fillId="0" borderId="15" xfId="95" applyNumberFormat="1" applyFont="1" applyFill="1" applyBorder="1" applyAlignment="1">
      <alignment vertical="top"/>
      <protection/>
    </xf>
    <xf numFmtId="0" fontId="17" fillId="0" borderId="16" xfId="95" applyNumberFormat="1" applyFont="1" applyFill="1" applyBorder="1" applyAlignment="1">
      <alignment vertical="top"/>
      <protection/>
    </xf>
    <xf numFmtId="0" fontId="5" fillId="0" borderId="16" xfId="95" applyNumberFormat="1" applyFont="1" applyFill="1" applyBorder="1" applyAlignment="1">
      <alignment vertical="top"/>
      <protection/>
    </xf>
    <xf numFmtId="173" fontId="5" fillId="0" borderId="0" xfId="77" applyNumberFormat="1" applyFont="1" applyFill="1" applyAlignment="1">
      <alignment vertical="top"/>
      <protection/>
    </xf>
    <xf numFmtId="2" fontId="17" fillId="0" borderId="12" xfId="95" applyNumberFormat="1" applyFont="1" applyFill="1" applyBorder="1" applyAlignment="1">
      <alignment vertical="top"/>
      <protection/>
    </xf>
    <xf numFmtId="0" fontId="9" fillId="0" borderId="16" xfId="95" applyNumberFormat="1" applyFont="1" applyFill="1" applyBorder="1" applyAlignment="1">
      <alignment horizontal="left" vertical="top"/>
      <protection/>
    </xf>
    <xf numFmtId="0" fontId="18" fillId="0" borderId="11" xfId="77" applyNumberFormat="1" applyFont="1" applyFill="1" applyBorder="1" applyAlignment="1" applyProtection="1">
      <alignment vertical="top"/>
      <protection/>
    </xf>
    <xf numFmtId="0" fontId="19" fillId="0" borderId="10" xfId="95" applyNumberFormat="1" applyFont="1" applyFill="1" applyBorder="1" applyAlignment="1" applyProtection="1">
      <alignment vertical="center" wrapText="1"/>
      <protection locked="0"/>
    </xf>
    <xf numFmtId="0" fontId="18" fillId="0" borderId="10" xfId="95"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95" applyNumberFormat="1" applyFont="1" applyFill="1" applyBorder="1" applyAlignment="1" applyProtection="1">
      <alignment vertical="center" wrapText="1"/>
      <protection locked="0"/>
    </xf>
    <xf numFmtId="0" fontId="15" fillId="0" borderId="10" xfId="106" applyNumberFormat="1" applyFont="1" applyFill="1" applyBorder="1" applyAlignment="1" applyProtection="1">
      <alignment vertical="center" wrapText="1"/>
      <protection locked="0"/>
    </xf>
    <xf numFmtId="0" fontId="19" fillId="0" borderId="10" xfId="95"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3" fontId="22" fillId="0" borderId="17" xfId="95" applyNumberFormat="1" applyFont="1" applyFill="1" applyBorder="1" applyAlignment="1">
      <alignment horizontal="right" vertical="top"/>
      <protection/>
    </xf>
    <xf numFmtId="173" fontId="17" fillId="0" borderId="18" xfId="95"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0" fillId="33" borderId="10" xfId="95" applyNumberFormat="1" applyFont="1" applyFill="1" applyBorder="1" applyAlignment="1" applyProtection="1">
      <alignment vertical="center" wrapText="1"/>
      <protection locked="0"/>
    </xf>
    <xf numFmtId="10" fontId="21" fillId="33" borderId="10" xfId="106"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4" xfId="95" applyNumberFormat="1" applyFont="1" applyFill="1" applyBorder="1" applyAlignment="1" applyProtection="1">
      <alignment horizontal="center" vertical="top" wrapText="1"/>
      <protection/>
    </xf>
    <xf numFmtId="0" fontId="9" fillId="0" borderId="12" xfId="95" applyNumberFormat="1" applyFont="1" applyFill="1" applyBorder="1" applyAlignment="1">
      <alignment horizontal="center" vertical="top"/>
      <protection/>
    </xf>
    <xf numFmtId="0" fontId="9" fillId="34" borderId="14" xfId="95"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95" applyNumberFormat="1" applyFont="1" applyFill="1" applyBorder="1" applyAlignment="1">
      <alignment horizontal="right" vertical="top"/>
      <protection/>
    </xf>
    <xf numFmtId="0" fontId="25" fillId="0" borderId="19" xfId="83" applyFont="1" applyFill="1" applyBorder="1" applyAlignment="1">
      <alignment horizontal="left" vertical="top" wrapText="1"/>
      <protection/>
    </xf>
    <xf numFmtId="0" fontId="25" fillId="0" borderId="19" xfId="85" applyFont="1" applyFill="1" applyBorder="1" applyAlignment="1">
      <alignment horizontal="left" vertical="top" wrapText="1" indent="1"/>
      <protection/>
    </xf>
    <xf numFmtId="1" fontId="62" fillId="0" borderId="19" xfId="87" applyNumberFormat="1" applyFont="1" applyFill="1" applyBorder="1" applyAlignment="1">
      <alignment horizontal="center" vertical="top" shrinkToFit="1"/>
      <protection/>
    </xf>
    <xf numFmtId="0" fontId="7" fillId="0" borderId="0" xfId="77" applyNumberFormat="1" applyFont="1" applyFill="1" applyAlignment="1">
      <alignment vertical="top" wrapText="1"/>
      <protection/>
    </xf>
    <xf numFmtId="0" fontId="14" fillId="0" borderId="12" xfId="77" applyNumberFormat="1" applyFont="1" applyFill="1" applyBorder="1" applyAlignment="1">
      <alignment horizontal="center" vertical="center" wrapText="1"/>
      <protection/>
    </xf>
    <xf numFmtId="0" fontId="17" fillId="0" borderId="12" xfId="95"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0" xfId="77" applyNumberFormat="1" applyFont="1" applyFill="1" applyBorder="1" applyAlignment="1" applyProtection="1">
      <alignment horizontal="center" wrapText="1"/>
      <protection locked="0"/>
    </xf>
    <xf numFmtId="0" fontId="9" fillId="35" borderId="12" xfId="95"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3" fillId="0" borderId="0" xfId="77" applyNumberFormat="1" applyFont="1" applyFill="1" applyBorder="1" applyAlignment="1">
      <alignment horizontal="left" vertical="center" wrapText="1"/>
      <protection/>
    </xf>
    <xf numFmtId="0" fontId="64" fillId="0" borderId="0" xfId="77" applyNumberFormat="1" applyFont="1" applyFill="1" applyBorder="1" applyAlignment="1">
      <alignment vertical="center"/>
      <protection/>
    </xf>
    <xf numFmtId="0" fontId="9" fillId="0" borderId="10" xfId="95" applyNumberFormat="1" applyFont="1" applyFill="1" applyBorder="1" applyAlignment="1">
      <alignment vertical="top" wrapText="1"/>
      <protection/>
    </xf>
    <xf numFmtId="0" fontId="9" fillId="0" borderId="10" xfId="95" applyNumberFormat="1" applyFont="1" applyFill="1" applyBorder="1" applyAlignment="1">
      <alignment horizontal="center" vertical="top"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3" xfId="81"/>
    <cellStyle name="Normal 2 4" xfId="82"/>
    <cellStyle name="Normal 2 5" xfId="83"/>
    <cellStyle name="Normal 2 6" xfId="84"/>
    <cellStyle name="Normal 2 7" xfId="85"/>
    <cellStyle name="Normal 2 8" xfId="86"/>
    <cellStyle name="Normal 2 9" xfId="87"/>
    <cellStyle name="Normal 20" xfId="88"/>
    <cellStyle name="Normal 21" xfId="89"/>
    <cellStyle name="Normal 22" xfId="90"/>
    <cellStyle name="Normal 23" xfId="91"/>
    <cellStyle name="Normal 24" xfId="92"/>
    <cellStyle name="Normal 25" xfId="93"/>
    <cellStyle name="Normal 3" xfId="94"/>
    <cellStyle name="Normal 3 2" xfId="95"/>
    <cellStyle name="Normal 4" xfId="96"/>
    <cellStyle name="Normal 5" xfId="97"/>
    <cellStyle name="Normal 6" xfId="98"/>
    <cellStyle name="Normal 7" xfId="99"/>
    <cellStyle name="Normal 8" xfId="100"/>
    <cellStyle name="Normal 9" xfId="101"/>
    <cellStyle name="Note" xfId="102"/>
    <cellStyle name="Output" xfId="103"/>
    <cellStyle name="Percent" xfId="104"/>
    <cellStyle name="Percent 2" xfId="105"/>
    <cellStyle name="Percent 2 2" xfId="106"/>
    <cellStyle name="Percent 3" xfId="107"/>
    <cellStyle name="Percent 3 2" xfId="108"/>
    <cellStyle name="Style 1" xfId="109"/>
    <cellStyle name="Title" xfId="110"/>
    <cellStyle name="Total"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4.28125" style="71"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BC1" s="86" t="s">
        <v>49</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67" t="s">
        <v>5</v>
      </c>
      <c r="C3" s="5" t="s">
        <v>6</v>
      </c>
      <c r="IA3" s="8"/>
      <c r="IB3" s="8"/>
      <c r="IC3" s="8"/>
      <c r="ID3" s="8"/>
      <c r="IE3" s="8"/>
      <c r="IF3" s="7"/>
      <c r="IG3" s="7"/>
      <c r="IH3" s="7"/>
      <c r="II3" s="7"/>
    </row>
    <row r="4" spans="1:243" s="12" customFormat="1" ht="30.75" customHeight="1">
      <c r="A4" s="80" t="s">
        <v>42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5" t="s">
        <v>48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5" customFormat="1" ht="76.5" customHeight="1">
      <c r="A8" s="68" t="s">
        <v>39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6"/>
      <c r="IB8" s="16"/>
      <c r="IC8" s="16"/>
      <c r="ID8" s="16"/>
      <c r="IE8" s="16"/>
      <c r="IF8" s="17"/>
      <c r="IG8" s="17"/>
      <c r="IH8" s="17"/>
      <c r="II8" s="17"/>
    </row>
    <row r="9" spans="1:243" s="18"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55" s="22" customFormat="1" ht="94.5" customHeight="1">
      <c r="A11" s="21" t="s">
        <v>15</v>
      </c>
      <c r="B11" s="21" t="s">
        <v>16</v>
      </c>
      <c r="C11" s="21" t="s">
        <v>17</v>
      </c>
      <c r="D11" s="21" t="s">
        <v>18</v>
      </c>
      <c r="E11" s="21" t="s">
        <v>46</v>
      </c>
      <c r="F11" s="21" t="s">
        <v>50</v>
      </c>
      <c r="G11" s="21"/>
      <c r="H11" s="21"/>
      <c r="I11" s="21" t="s">
        <v>19</v>
      </c>
      <c r="J11" s="21" t="s">
        <v>20</v>
      </c>
      <c r="K11" s="21" t="s">
        <v>21</v>
      </c>
      <c r="L11" s="21" t="s">
        <v>22</v>
      </c>
      <c r="M11" s="25" t="s">
        <v>51</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88" t="s">
        <v>52</v>
      </c>
      <c r="BB11" s="87" t="s">
        <v>30</v>
      </c>
      <c r="BC11" s="88" t="s">
        <v>31</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35" customFormat="1" ht="199.5">
      <c r="A13" s="72">
        <v>1</v>
      </c>
      <c r="B13" s="73" t="s">
        <v>47</v>
      </c>
      <c r="C13" s="27" t="s">
        <v>40</v>
      </c>
      <c r="D13" s="75">
        <v>7000</v>
      </c>
      <c r="E13" s="74" t="s">
        <v>44</v>
      </c>
      <c r="F13" s="28">
        <v>100</v>
      </c>
      <c r="G13" s="38"/>
      <c r="H13" s="29"/>
      <c r="I13" s="30" t="s">
        <v>32</v>
      </c>
      <c r="J13" s="31">
        <f>IF(I13="Less(-)",-1,1)</f>
        <v>1</v>
      </c>
      <c r="K13" s="32" t="s">
        <v>33</v>
      </c>
      <c r="L13" s="32" t="s">
        <v>4</v>
      </c>
      <c r="M13" s="64"/>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33">
        <f>total_amount_ba($B$2,$D$2,D13,F13,J13,K13,M13)</f>
        <v>0</v>
      </c>
      <c r="BB13" s="33">
        <f>BA13+SUM(N13:AZ13)</f>
        <v>0</v>
      </c>
      <c r="BC13" s="34" t="str">
        <f>SpellNumber(L13,BB13)</f>
        <v>INR Zero Only</v>
      </c>
      <c r="IA13" s="36">
        <v>1</v>
      </c>
      <c r="IB13" s="76" t="s">
        <v>47</v>
      </c>
      <c r="IC13" s="36" t="s">
        <v>40</v>
      </c>
      <c r="ID13" s="36">
        <v>7000</v>
      </c>
      <c r="IE13" s="36" t="s">
        <v>44</v>
      </c>
      <c r="IF13" s="37"/>
      <c r="IG13" s="37"/>
      <c r="IH13" s="37"/>
      <c r="II13" s="37"/>
    </row>
    <row r="14" spans="1:243" s="35" customFormat="1" ht="124.5" customHeight="1">
      <c r="A14" s="72">
        <v>2</v>
      </c>
      <c r="B14" s="73" t="s">
        <v>45</v>
      </c>
      <c r="C14" s="27" t="s">
        <v>41</v>
      </c>
      <c r="D14" s="75">
        <v>7000</v>
      </c>
      <c r="E14" s="74" t="s">
        <v>44</v>
      </c>
      <c r="F14" s="28">
        <v>100</v>
      </c>
      <c r="G14" s="38"/>
      <c r="H14" s="38"/>
      <c r="I14" s="30" t="s">
        <v>32</v>
      </c>
      <c r="J14" s="31">
        <f>IF(I14="Less(-)",-1,1)</f>
        <v>1</v>
      </c>
      <c r="K14" s="32" t="s">
        <v>33</v>
      </c>
      <c r="L14" s="32" t="s">
        <v>4</v>
      </c>
      <c r="M14" s="64"/>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33">
        <f>total_amount_ba($B$2,$D$2,D14,F14,J14,K14,M14)</f>
        <v>0</v>
      </c>
      <c r="BB14" s="33">
        <f>BA14+SUM(N14:AZ14)</f>
        <v>0</v>
      </c>
      <c r="BC14" s="34" t="str">
        <f>SpellNumber(L14,BB14)</f>
        <v>INR Zero Only</v>
      </c>
      <c r="IA14" s="36">
        <v>2</v>
      </c>
      <c r="IB14" s="36" t="s">
        <v>45</v>
      </c>
      <c r="IC14" s="36" t="s">
        <v>41</v>
      </c>
      <c r="ID14" s="36">
        <v>7000</v>
      </c>
      <c r="IE14" s="36" t="s">
        <v>44</v>
      </c>
      <c r="IF14" s="37"/>
      <c r="IG14" s="37"/>
      <c r="IH14" s="37"/>
      <c r="II14" s="37"/>
    </row>
    <row r="15" spans="1:243" s="35" customFormat="1" ht="33" customHeight="1">
      <c r="A15" s="69" t="s">
        <v>34</v>
      </c>
      <c r="B15" s="44"/>
      <c r="C15" s="45"/>
      <c r="D15" s="46"/>
      <c r="E15" s="46"/>
      <c r="F15" s="46"/>
      <c r="G15" s="46"/>
      <c r="H15" s="47"/>
      <c r="I15" s="47"/>
      <c r="J15" s="47"/>
      <c r="K15" s="47"/>
      <c r="L15" s="48"/>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SUM(BA13:BA14)</f>
        <v>0</v>
      </c>
      <c r="BB15" s="50" t="e">
        <f>SUM(#REF!)</f>
        <v>#REF!</v>
      </c>
      <c r="BC15" s="34" t="str">
        <f>SpellNumber($E$2,BA15)</f>
        <v>INR Zero Only</v>
      </c>
      <c r="IA15" s="36"/>
      <c r="IB15" s="36"/>
      <c r="IC15" s="36"/>
      <c r="ID15" s="36"/>
      <c r="IE15" s="36"/>
      <c r="IF15" s="37"/>
      <c r="IG15" s="37"/>
      <c r="IH15" s="37"/>
      <c r="II15" s="37"/>
    </row>
    <row r="16" spans="1:243" s="59" customFormat="1" ht="39" customHeight="1" hidden="1">
      <c r="A16" s="70" t="s">
        <v>35</v>
      </c>
      <c r="B16" s="51"/>
      <c r="C16" s="52"/>
      <c r="D16" s="53"/>
      <c r="E16" s="65" t="s">
        <v>36</v>
      </c>
      <c r="F16" s="66"/>
      <c r="G16" s="54"/>
      <c r="H16" s="55"/>
      <c r="I16" s="55"/>
      <c r="J16" s="55"/>
      <c r="K16" s="56"/>
      <c r="L16" s="57"/>
      <c r="M16" s="58"/>
      <c r="O16" s="35"/>
      <c r="P16" s="35"/>
      <c r="Q16" s="35"/>
      <c r="R16" s="35"/>
      <c r="S16" s="35"/>
      <c r="BA16" s="60">
        <f>IF(ISBLANK(F16),0,IF(E16="Excess (+)",ROUND(BA15+(BA15*F16),2),IF(E16="Less (-)",ROUND(BA15+(BA15*F16*(-1)),2),0)))</f>
        <v>0</v>
      </c>
      <c r="BB16" s="61">
        <f>ROUND(BA16,0)</f>
        <v>0</v>
      </c>
      <c r="BC16" s="34" t="str">
        <f>SpellNumber(L16,BB16)</f>
        <v> Zero Only</v>
      </c>
      <c r="IA16" s="62"/>
      <c r="IB16" s="62"/>
      <c r="IC16" s="62"/>
      <c r="ID16" s="62"/>
      <c r="IE16" s="62"/>
      <c r="IF16" s="63"/>
      <c r="IG16" s="63"/>
      <c r="IH16" s="63"/>
      <c r="II16" s="63"/>
    </row>
    <row r="17" spans="1:243" s="59" customFormat="1" ht="51" customHeight="1">
      <c r="A17" s="69" t="s">
        <v>37</v>
      </c>
      <c r="B17" s="43"/>
      <c r="C17" s="78" t="str">
        <f>SpellNumber($E$2,BA15)</f>
        <v>INR Zero Only</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IA17" s="62"/>
      <c r="IB17" s="62"/>
      <c r="IC17" s="62"/>
      <c r="ID17" s="62"/>
      <c r="IE17" s="62"/>
      <c r="IF17" s="63"/>
      <c r="IG17" s="63"/>
      <c r="IH17" s="63"/>
      <c r="II17" s="63"/>
    </row>
  </sheetData>
  <sheetProtection password="CCB5" sheet="1" selectLockedCells="1"/>
  <mergeCells count="8">
    <mergeCell ref="A9:BC9"/>
    <mergeCell ref="C17:BC17"/>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InputMessage="1" showErrorMessage="1" sqref="L14 L13">
      <formula1>"INR"</formula1>
    </dataValidation>
    <dataValidation type="list" allowBlank="1" showErrorMessage="1" sqref="K13:K14">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1" fitToWidth="1"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3" t="s">
        <v>38</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2022-08-18T07:02:39Z</cp:lastPrinted>
  <dcterms:created xsi:type="dcterms:W3CDTF">2009-01-30T06:42:42Z</dcterms:created>
  <dcterms:modified xsi:type="dcterms:W3CDTF">2022-10-06T13:09:16Z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