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46"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<sst xmlns="http://schemas.openxmlformats.org/spreadsheetml/2006/main" count="102" uniqueCount="51">
  <si>
    <t>BoQ_Ver3.1</t>
  </si>
  <si>
    <t>Item Rate</t>
  </si>
  <si>
    <t>Normal</t>
  </si>
  <si>
    <t>INR Only</t>
  </si>
  <si>
    <t>INR</t>
  </si>
  <si>
    <t>Select, Excess (+), Less (-)</t>
  </si>
  <si>
    <t>Less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</si>
  <si>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</si>
  <si>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</si>
  <si>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</si>
  <si>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</si>
  <si>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</si>
  <si>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</si>
  <si>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</si>
  <si>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</si>
  <si>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</si>
  <si>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</si>
  <si>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</si>
  <si>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</si>
  <si>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</si>
  <si>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</si>
  <si>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</si>
  <si>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</si>
  <si>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</si>
  <si>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</si>
  <si>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</si>
  <si>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</si>
  <si>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</si>
  <si>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Excess(+)</t>
  </si>
  <si>
    <t>Full Conversion</t>
  </si>
  <si>
    <t>Total in Figures</t>
  </si>
  <si>
    <t>Quoted Rate in Figures</t>
  </si>
  <si>
    <t>Select</t>
  </si>
  <si>
    <t>Quoted Rate in Words</t>
  </si>
  <si>
    <t>Please Enable Macros to View BoQ information</t>
  </si>
  <si>
    <t>Name of the Bidder/ Bidding Firm / Company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</si>
  <si>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</si>
  <si>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set</t>
  </si>
  <si>
    <t>Tender Inviting Authority: The Director, Rajiv Gandhi Centre For Aquaculture (RGCA)</t>
  </si>
  <si>
    <t>Name of Project : Repair and Renovation of Existing Building/Tanks, Construction of New Tanks &amp; Roofing works (Truss) at the Rajiv Gandhi Centre for Aquaculture, Shrimp Evaluation study unit at Rajakamangalam, Kanyakumari District, Tamil Nadu.</t>
  </si>
  <si>
    <t>Item Code / Make 
(to be entered by the Bidder)</t>
  </si>
  <si>
    <t>Estimated Rate
in
Rs.      P</t>
  </si>
  <si>
    <t xml:space="preserve">BASIC RATE 
in Figures 
(to be entered by the Bidder)
in
Rs.      P
 </t>
  </si>
  <si>
    <t>TOTAL AMOUNT 
in Words</t>
  </si>
  <si>
    <t>TOTAL AMOUNT  
in
Rs.      P</t>
  </si>
  <si>
    <t>Unit of Measure</t>
  </si>
  <si>
    <t>Supply of Pumps and Motors for Sea water Intake
Make for Pump: Johnson or equivalent.
Make for Motor: ABB/Kirloskar/ Johnson/ L&amp;T/ Crompton or equivalent.
Intake Pumps, motor with base frame: 10 HP, 3 phase 415 VAC, 50 Hz, delivery 60 m3/hr@ 20 m head made with duplex steel, RPM 1400 to 1500. Pump MOC (material of Construction): Volute casing/ casing cover/shaft/ sleeve/ impeller/mechanical seal (Hardware) Duplex steel MOC Base frame MOC: Fabricated MS with Hot dip galvanized with holes for foundation bolts and nuts MOC GI. Motor Material of construction: Coil made with copper, body iron alloy/ CI. Horizontal end suction single stage centrifugal pumps designed to EN 22858/ISO 2858 (DIN 24256), Oil lubrication: breather / filling plug on top, oil bath, oil sight glass, constant oil leveller , large drain plug.</t>
  </si>
  <si>
    <r>
      <rPr>
        <b/>
        <sz val="10"/>
        <rFont val="Times New Roman"/>
        <family val="1"/>
      </rPr>
      <t>Supply of Pumps and Motors for Sea water Intake</t>
    </r>
    <r>
      <rPr>
        <sz val="10"/>
        <rFont val="Times New Roman"/>
        <family val="1"/>
      </rPr>
      <t xml:space="preserve">
Make for Pump: Johnson or equivalent.
Make for Motor: ABB/Kirloskar/ Johnson/ L&amp;T/ Crompton or equivalent.
Intake Pumps, motor with base frame: 10 HP, 3 phase 415 VAC, 50 Hz, delivery 60 m3/hr@ 20 m head made with duplex steel, RPM 1400 to 1500. Pump MOC (material of Construction): Volute casing/ casing cover/shaft/ sleeve/ impeller/mechanical seal (Hardware) Duplex steel MOC Base frame MOC: Fabricated MS with Hot dip galvanized with holes for foundation bolts and nuts MOC GI. Motor Material of construction: Coil made with copper, body iron alloy/ CI. Horizontal end suction single stage centrifugal pumps designed to EN 22858/ISO 2858 (DIN 24256), Oil lubrication: breather / filling plug on top, oil bath, oil sight glass, constant oil leveller , large drain plug.</t>
    </r>
  </si>
  <si>
    <t>RGCA Tender No: 23RFQ0004</t>
  </si>
  <si>
    <t>Annexure V</t>
  </si>
  <si>
    <t xml:space="preserve">Name of Work:  Supply of 10 HP Pumps and Motors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</si>
</sst>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4"/>
      <color rgb="FFFF0000"/>
      <name val="Arial"/>
      <family val="2"/>
    </font>
    <font>
      <sz val="9"/>
      <color rgb="FF000000"/>
      <name val="Times New Roman"/>
      <family val="1"/>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10"/>
        <bgColor indexed="64"/>
      </patternFill>
    </fill>
    <fill>
      <patternFill patternType="solid">
        <fgColor indexed="27"/>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rgb="FF000000"/>
      </top>
      <bottom style="thin">
        <color indexed="8"/>
      </bottom>
    </border>
    <border>
      <left>
        <color indexed="63"/>
      </left>
      <right style="thin">
        <color indexed="8"/>
      </right>
      <top style="thin">
        <color rgb="FF000000"/>
      </top>
      <bottom style="thin">
        <color indexed="8"/>
      </bottom>
    </border>
    <border>
      <left>
        <color indexed="63"/>
      </left>
      <right>
        <color indexed="63"/>
      </right>
      <top>
        <color indexed="63"/>
      </top>
      <bottom style="thin">
        <color indexed="8"/>
      </bottom>
    </border>
    <border>
      <left style="thin">
        <color indexed="8"/>
      </left>
      <right style="medium">
        <color indexed="8"/>
      </right>
      <top style="thin">
        <color indexed="8"/>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67" applyNumberFormat="1" applyFill="1">
      <alignment/>
      <protection/>
    </xf>
    <xf numFmtId="0" fontId="1" fillId="0" borderId="0" xfId="72" applyNumberFormat="1" applyFill="1">
      <alignment/>
      <protection/>
    </xf>
    <xf numFmtId="0" fontId="2" fillId="0" borderId="0" xfId="67" applyNumberFormat="1" applyFont="1" applyFill="1">
      <alignment/>
      <protection/>
    </xf>
    <xf numFmtId="0" fontId="3" fillId="0" borderId="0" xfId="67" applyNumberFormat="1" applyFont="1" applyFill="1">
      <alignment/>
      <protection/>
    </xf>
    <xf numFmtId="0" fontId="5" fillId="0" borderId="0" xfId="67" applyNumberFormat="1" applyFont="1" applyFill="1" applyBorder="1" applyAlignment="1">
      <alignment vertical="center"/>
      <protection/>
    </xf>
    <xf numFmtId="0" fontId="6" fillId="0" borderId="0" xfId="67" applyNumberFormat="1" applyFont="1" applyFill="1" applyBorder="1" applyAlignment="1" applyProtection="1">
      <alignment vertical="center"/>
      <protection locked="0"/>
    </xf>
    <xf numFmtId="0" fontId="6" fillId="0" borderId="0" xfId="67" applyNumberFormat="1" applyFont="1" applyFill="1" applyBorder="1" applyAlignment="1">
      <alignment vertical="center"/>
      <protection/>
    </xf>
    <xf numFmtId="0" fontId="7" fillId="0" borderId="0" xfId="67" applyNumberFormat="1" applyFont="1" applyFill="1" applyBorder="1" applyAlignment="1">
      <alignment vertical="center"/>
      <protection/>
    </xf>
    <xf numFmtId="0" fontId="8" fillId="0" borderId="0" xfId="72" applyNumberFormat="1" applyFont="1" applyFill="1" applyBorder="1" applyAlignment="1" applyProtection="1">
      <alignment horizontal="center" vertical="center"/>
      <protection/>
    </xf>
    <xf numFmtId="0" fontId="8" fillId="0" borderId="0" xfId="73" applyNumberFormat="1" applyFont="1" applyFill="1" applyBorder="1" applyAlignment="1" applyProtection="1">
      <alignment horizontal="center" vertical="center"/>
      <protection/>
    </xf>
    <xf numFmtId="0" fontId="9" fillId="0" borderId="0" xfId="67" applyNumberFormat="1" applyFont="1" applyFill="1" applyBorder="1" applyAlignment="1">
      <alignment vertical="center"/>
      <protection/>
    </xf>
    <xf numFmtId="0" fontId="11" fillId="0" borderId="0" xfId="67" applyNumberFormat="1" applyFont="1" applyFill="1" applyBorder="1" applyAlignment="1">
      <alignment horizontal="left"/>
      <protection/>
    </xf>
    <xf numFmtId="0" fontId="12" fillId="0" borderId="0" xfId="67" applyNumberFormat="1" applyFont="1" applyFill="1" applyBorder="1" applyAlignment="1">
      <alignment horizontal="left"/>
      <protection/>
    </xf>
    <xf numFmtId="0" fontId="13" fillId="0" borderId="0" xfId="67" applyNumberFormat="1" applyFont="1" applyFill="1" applyBorder="1" applyAlignment="1">
      <alignment horizontal="left"/>
      <protection/>
    </xf>
    <xf numFmtId="0" fontId="5" fillId="0" borderId="0" xfId="67" applyNumberFormat="1" applyFont="1" applyFill="1" applyAlignment="1" applyProtection="1">
      <alignment vertical="center"/>
      <protection locked="0"/>
    </xf>
    <xf numFmtId="0" fontId="7" fillId="0" borderId="0" xfId="67" applyNumberFormat="1" applyFont="1" applyFill="1" applyAlignment="1" applyProtection="1">
      <alignment vertical="center"/>
      <protection locked="0"/>
    </xf>
    <xf numFmtId="0" fontId="6" fillId="0" borderId="0" xfId="67" applyNumberFormat="1" applyFont="1" applyFill="1" applyAlignment="1" applyProtection="1">
      <alignment vertical="center"/>
      <protection locked="0"/>
    </xf>
    <xf numFmtId="0" fontId="5" fillId="0" borderId="0" xfId="67" applyNumberFormat="1" applyFont="1" applyFill="1" applyAlignment="1">
      <alignment vertical="center"/>
      <protection/>
    </xf>
    <xf numFmtId="0" fontId="7" fillId="0" borderId="0" xfId="67" applyNumberFormat="1" applyFont="1" applyFill="1" applyAlignment="1">
      <alignment vertical="center"/>
      <protection/>
    </xf>
    <xf numFmtId="0" fontId="6" fillId="0" borderId="0" xfId="67" applyNumberFormat="1" applyFont="1" applyFill="1" applyAlignment="1">
      <alignment vertical="center"/>
      <protection/>
    </xf>
    <xf numFmtId="0" fontId="9" fillId="0" borderId="10" xfId="67" applyNumberFormat="1" applyFont="1" applyFill="1" applyBorder="1" applyAlignment="1">
      <alignment horizontal="center" vertical="top" wrapText="1"/>
      <protection/>
    </xf>
    <xf numFmtId="0" fontId="5" fillId="0" borderId="0" xfId="67" applyNumberFormat="1" applyFont="1" applyFill="1">
      <alignment/>
      <protection/>
    </xf>
    <xf numFmtId="0" fontId="7" fillId="0" borderId="0" xfId="67" applyNumberFormat="1" applyFont="1" applyFill="1">
      <alignment/>
      <protection/>
    </xf>
    <xf numFmtId="0" fontId="6" fillId="0" borderId="0" xfId="67" applyNumberFormat="1" applyFont="1" applyFill="1">
      <alignment/>
      <protection/>
    </xf>
    <xf numFmtId="0" fontId="9" fillId="0" borderId="11" xfId="72" applyNumberFormat="1" applyFont="1" applyFill="1" applyBorder="1" applyAlignment="1">
      <alignment horizontal="center" vertical="top" wrapText="1"/>
      <protection/>
    </xf>
    <xf numFmtId="0" fontId="9" fillId="0" borderId="12" xfId="67" applyNumberFormat="1" applyFont="1" applyFill="1" applyBorder="1" applyAlignment="1">
      <alignment horizontal="center" vertical="top" wrapText="1"/>
      <protection/>
    </xf>
    <xf numFmtId="0" fontId="5" fillId="0" borderId="12" xfId="72" applyNumberFormat="1" applyFont="1" applyFill="1" applyBorder="1" applyAlignment="1">
      <alignment vertical="top" wrapText="1"/>
      <protection/>
    </xf>
    <xf numFmtId="0" fontId="5" fillId="0" borderId="0" xfId="67" applyNumberFormat="1" applyFont="1" applyFill="1" applyAlignment="1">
      <alignment vertical="top"/>
      <protection/>
    </xf>
    <xf numFmtId="0" fontId="7" fillId="0" borderId="0" xfId="67" applyNumberFormat="1" applyFont="1" applyFill="1" applyAlignment="1">
      <alignment vertical="top"/>
      <protection/>
    </xf>
    <xf numFmtId="0" fontId="6" fillId="0" borderId="0" xfId="67" applyNumberFormat="1" applyFont="1" applyFill="1" applyAlignment="1">
      <alignment vertical="top"/>
      <protection/>
    </xf>
    <xf numFmtId="2" fontId="17" fillId="0" borderId="12" xfId="72" applyNumberFormat="1" applyFont="1" applyFill="1" applyBorder="1" applyAlignment="1">
      <alignment vertical="top"/>
      <protection/>
    </xf>
    <xf numFmtId="0" fontId="9" fillId="0" borderId="13" xfId="72" applyNumberFormat="1" applyFont="1" applyFill="1" applyBorder="1" applyAlignment="1">
      <alignment horizontal="left" vertical="top"/>
      <protection/>
    </xf>
    <xf numFmtId="0" fontId="18" fillId="0" borderId="11" xfId="67" applyNumberFormat="1" applyFont="1" applyFill="1" applyBorder="1" applyAlignment="1" applyProtection="1">
      <alignment vertical="top"/>
      <protection/>
    </xf>
    <xf numFmtId="0" fontId="19" fillId="0" borderId="10" xfId="72" applyNumberFormat="1" applyFont="1" applyFill="1" applyBorder="1" applyAlignment="1" applyProtection="1">
      <alignment vertical="center" wrapText="1"/>
      <protection locked="0"/>
    </xf>
    <xf numFmtId="0" fontId="18" fillId="0" borderId="10" xfId="72" applyNumberFormat="1" applyFont="1" applyFill="1" applyBorder="1" applyAlignment="1">
      <alignment vertical="top"/>
      <protection/>
    </xf>
    <xf numFmtId="0" fontId="5" fillId="0" borderId="10" xfId="67" applyNumberFormat="1" applyFont="1" applyFill="1" applyBorder="1" applyAlignment="1" applyProtection="1">
      <alignment vertical="top"/>
      <protection/>
    </xf>
    <xf numFmtId="0" fontId="15" fillId="0" borderId="10" xfId="72" applyNumberFormat="1" applyFont="1" applyFill="1" applyBorder="1" applyAlignment="1" applyProtection="1">
      <alignment vertical="center" wrapText="1"/>
      <protection locked="0"/>
    </xf>
    <xf numFmtId="0" fontId="15" fillId="0" borderId="10" xfId="83" applyNumberFormat="1" applyFont="1" applyFill="1" applyBorder="1" applyAlignment="1" applyProtection="1">
      <alignment vertical="center" wrapText="1"/>
      <protection locked="0"/>
    </xf>
    <xf numFmtId="0" fontId="19" fillId="0" borderId="10" xfId="72" applyNumberFormat="1" applyFont="1" applyFill="1" applyBorder="1" applyAlignment="1" applyProtection="1">
      <alignment vertical="center" wrapText="1"/>
      <protection/>
    </xf>
    <xf numFmtId="0" fontId="5" fillId="0" borderId="0" xfId="67" applyNumberFormat="1" applyFont="1" applyFill="1" applyAlignment="1" applyProtection="1">
      <alignment vertical="top"/>
      <protection/>
    </xf>
    <xf numFmtId="173" fontId="22" fillId="0" borderId="14" xfId="72" applyNumberFormat="1" applyFont="1" applyFill="1" applyBorder="1" applyAlignment="1">
      <alignment horizontal="right" vertical="top"/>
      <protection/>
    </xf>
    <xf numFmtId="173" fontId="17" fillId="0" borderId="15" xfId="72" applyNumberFormat="1" applyFont="1" applyFill="1" applyBorder="1" applyAlignment="1">
      <alignment horizontal="right" vertical="top"/>
      <protection/>
    </xf>
    <xf numFmtId="0" fontId="7" fillId="0" borderId="0" xfId="67" applyNumberFormat="1" applyFont="1" applyFill="1" applyAlignment="1" applyProtection="1">
      <alignment vertical="top"/>
      <protection/>
    </xf>
    <xf numFmtId="0" fontId="6" fillId="0" borderId="0" xfId="67" applyNumberFormat="1" applyFont="1" applyFill="1" applyAlignment="1" applyProtection="1">
      <alignment vertical="top"/>
      <protection/>
    </xf>
    <xf numFmtId="0" fontId="20" fillId="33" borderId="10" xfId="72" applyNumberFormat="1" applyFont="1" applyFill="1" applyBorder="1" applyAlignment="1" applyProtection="1">
      <alignment vertical="center" wrapText="1"/>
      <protection locked="0"/>
    </xf>
    <xf numFmtId="10" fontId="21" fillId="33" borderId="10" xfId="83" applyNumberFormat="1" applyFont="1" applyFill="1" applyBorder="1" applyAlignment="1" applyProtection="1">
      <alignment horizontal="center" vertical="center"/>
      <protection/>
    </xf>
    <xf numFmtId="0" fontId="5" fillId="0" borderId="0" xfId="67" applyNumberFormat="1" applyFont="1" applyFill="1" applyBorder="1" applyAlignment="1">
      <alignment horizontal="center" vertical="center"/>
      <protection/>
    </xf>
    <xf numFmtId="0" fontId="9" fillId="0" borderId="16" xfId="72" applyNumberFormat="1" applyFont="1" applyFill="1" applyBorder="1" applyAlignment="1" applyProtection="1">
      <alignment horizontal="center" vertical="top" wrapText="1"/>
      <protection/>
    </xf>
    <xf numFmtId="0" fontId="9" fillId="34" borderId="16" xfId="72" applyNumberFormat="1" applyFont="1" applyFill="1" applyBorder="1" applyAlignment="1">
      <alignment horizontal="center" vertical="top"/>
      <protection/>
    </xf>
    <xf numFmtId="0" fontId="0" fillId="0" borderId="0" xfId="67" applyNumberFormat="1" applyFill="1" applyAlignment="1">
      <alignment horizontal="center"/>
      <protection/>
    </xf>
    <xf numFmtId="0" fontId="26" fillId="0" borderId="17" xfId="70" applyFont="1" applyFill="1" applyBorder="1" applyAlignment="1">
      <alignment horizontal="left" vertical="top" wrapText="1"/>
      <protection/>
    </xf>
    <xf numFmtId="1" fontId="63" fillId="0" borderId="17" xfId="57" applyNumberFormat="1" applyFont="1" applyFill="1" applyBorder="1" applyAlignment="1">
      <alignment horizontal="center" vertical="center" shrinkToFit="1" readingOrder="1"/>
      <protection/>
    </xf>
    <xf numFmtId="0" fontId="25" fillId="0" borderId="17" xfId="59" applyFont="1" applyFill="1" applyBorder="1" applyAlignment="1">
      <alignment horizontal="center" vertical="center" wrapText="1" readingOrder="1"/>
      <protection/>
    </xf>
    <xf numFmtId="2" fontId="5" fillId="0" borderId="12" xfId="72" applyNumberFormat="1" applyFont="1" applyFill="1" applyBorder="1" applyAlignment="1">
      <alignment horizontal="center" vertical="center" readingOrder="1"/>
      <protection/>
    </xf>
    <xf numFmtId="0" fontId="5" fillId="0" borderId="12" xfId="72" applyNumberFormat="1" applyFont="1" applyFill="1" applyBorder="1" applyAlignment="1">
      <alignment horizontal="center" vertical="center" readingOrder="1"/>
      <protection/>
    </xf>
    <xf numFmtId="0" fontId="5" fillId="0" borderId="12" xfId="67" applyNumberFormat="1" applyFont="1" applyFill="1" applyBorder="1" applyAlignment="1">
      <alignment horizontal="center" vertical="center" readingOrder="1"/>
      <protection/>
    </xf>
    <xf numFmtId="0" fontId="64" fillId="0" borderId="0" xfId="67" applyNumberFormat="1" applyFont="1" applyFill="1" applyBorder="1" applyAlignment="1">
      <alignment horizontal="right" vertical="center"/>
      <protection/>
    </xf>
    <xf numFmtId="0" fontId="9" fillId="0" borderId="10" xfId="72" applyNumberFormat="1" applyFont="1" applyFill="1" applyBorder="1" applyAlignment="1">
      <alignment horizontal="center" vertical="top" wrapText="1"/>
      <protection/>
    </xf>
    <xf numFmtId="0" fontId="5" fillId="0" borderId="0" xfId="67" applyNumberFormat="1" applyFont="1" applyFill="1" applyAlignment="1">
      <alignment horizontal="center"/>
      <protection/>
    </xf>
    <xf numFmtId="0" fontId="5" fillId="0" borderId="12" xfId="72" applyNumberFormat="1" applyFont="1" applyFill="1" applyBorder="1" applyAlignment="1">
      <alignment horizontal="left" vertical="center" wrapText="1"/>
      <protection/>
    </xf>
    <xf numFmtId="0" fontId="7" fillId="0" borderId="0" xfId="67" applyNumberFormat="1" applyFont="1" applyFill="1" applyAlignment="1">
      <alignment vertical="top" wrapText="1"/>
      <protection/>
    </xf>
    <xf numFmtId="0" fontId="65" fillId="0" borderId="17" xfId="70" applyFont="1" applyFill="1" applyBorder="1" applyAlignment="1">
      <alignment horizontal="center" vertical="center" wrapText="1"/>
      <protection/>
    </xf>
    <xf numFmtId="2" fontId="17" fillId="0" borderId="18" xfId="72" applyNumberFormat="1" applyFont="1" applyFill="1" applyBorder="1" applyAlignment="1">
      <alignment horizontal="left" vertical="center"/>
      <protection/>
    </xf>
    <xf numFmtId="2" fontId="17" fillId="0" borderId="0" xfId="72" applyNumberFormat="1" applyFont="1" applyFill="1" applyBorder="1" applyAlignment="1">
      <alignment horizontal="left" vertical="center"/>
      <protection/>
    </xf>
    <xf numFmtId="2" fontId="17" fillId="35" borderId="19" xfId="72" applyNumberFormat="1" applyFont="1" applyFill="1" applyBorder="1" applyAlignment="1">
      <alignment horizontal="left" vertical="center"/>
      <protection/>
    </xf>
    <xf numFmtId="0" fontId="9" fillId="0" borderId="20" xfId="72" applyNumberFormat="1" applyFont="1" applyFill="1" applyBorder="1" applyAlignment="1">
      <alignment horizontal="center" vertical="center" wrapText="1"/>
      <protection/>
    </xf>
    <xf numFmtId="0" fontId="9" fillId="0" borderId="21" xfId="72" applyNumberFormat="1" applyFont="1" applyFill="1" applyBorder="1" applyAlignment="1">
      <alignment horizontal="center" vertical="center" wrapText="1"/>
      <protection/>
    </xf>
    <xf numFmtId="0" fontId="14" fillId="0" borderId="12" xfId="67" applyNumberFormat="1" applyFont="1" applyFill="1" applyBorder="1" applyAlignment="1">
      <alignment horizontal="center" vertical="center" wrapText="1"/>
      <protection/>
    </xf>
    <xf numFmtId="0" fontId="17" fillId="0" borderId="12" xfId="72" applyNumberFormat="1" applyFont="1" applyFill="1" applyBorder="1" applyAlignment="1">
      <alignment horizontal="left" vertical="center" wrapText="1"/>
      <protection/>
    </xf>
    <xf numFmtId="0" fontId="4" fillId="0" borderId="0" xfId="67" applyNumberFormat="1" applyFont="1" applyFill="1" applyBorder="1" applyAlignment="1">
      <alignment horizontal="right" vertical="top"/>
      <protection/>
    </xf>
    <xf numFmtId="0" fontId="10" fillId="0" borderId="0" xfId="67" applyNumberFormat="1" applyFont="1" applyFill="1" applyBorder="1" applyAlignment="1">
      <alignment horizontal="left" vertical="center" wrapText="1"/>
      <protection/>
    </xf>
    <xf numFmtId="0" fontId="9" fillId="36" borderId="12" xfId="72"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6" fillId="0" borderId="22" xfId="67" applyNumberFormat="1" applyFont="1" applyFill="1" applyBorder="1" applyAlignment="1" applyProtection="1">
      <alignment horizontal="left" vertical="center" wrapText="1"/>
      <protection/>
    </xf>
    <xf numFmtId="0" fontId="5" fillId="0" borderId="12" xfId="67" applyNumberFormat="1" applyFont="1" applyFill="1" applyBorder="1" applyAlignment="1" applyProtection="1">
      <alignment horizontal="center" vertical="center" readingOrder="1"/>
      <protection locked="0"/>
    </xf>
    <xf numFmtId="2" fontId="5" fillId="0" borderId="12" xfId="67" applyNumberFormat="1" applyFont="1" applyFill="1" applyBorder="1" applyAlignment="1" applyProtection="1">
      <alignment horizontal="right" vertical="center" readingOrder="1"/>
      <protection locked="0"/>
    </xf>
    <xf numFmtId="2" fontId="5" fillId="0" borderId="10" xfId="67" applyNumberFormat="1" applyFont="1" applyFill="1" applyBorder="1" applyAlignment="1" applyProtection="1">
      <alignment horizontal="right" vertical="center" wrapText="1" readingOrder="1"/>
      <protection/>
    </xf>
    <xf numFmtId="2" fontId="5" fillId="0" borderId="10" xfId="67" applyNumberFormat="1" applyFont="1" applyFill="1" applyBorder="1" applyAlignment="1">
      <alignment horizontal="right" vertical="center" wrapText="1" readingOrder="1"/>
      <protection/>
    </xf>
    <xf numFmtId="2" fontId="5" fillId="0" borderId="12" xfId="67" applyNumberFormat="1" applyFont="1" applyFill="1" applyBorder="1" applyAlignment="1">
      <alignment horizontal="right" vertical="center" wrapText="1" readingOrder="1"/>
      <protection/>
    </xf>
    <xf numFmtId="2" fontId="5" fillId="0" borderId="23" xfId="72" applyNumberFormat="1" applyFont="1" applyFill="1" applyBorder="1" applyAlignment="1">
      <alignment horizontal="right" vertical="center" readingOrder="1"/>
      <protection/>
    </xf>
    <xf numFmtId="2" fontId="5" fillId="0" borderId="23" xfId="72" applyNumberFormat="1" applyFont="1" applyFill="1" applyBorder="1" applyAlignment="1">
      <alignment horizontal="right" vertical="top"/>
      <protection/>
    </xf>
    <xf numFmtId="2" fontId="5" fillId="37" borderId="12" xfId="67" applyNumberFormat="1" applyFont="1" applyFill="1" applyBorder="1" applyAlignment="1" applyProtection="1">
      <alignment horizontal="right" vertical="center"/>
      <protection locked="0"/>
    </xf>
    <xf numFmtId="0" fontId="16" fillId="37" borderId="12" xfId="72" applyNumberFormat="1" applyFont="1" applyFill="1" applyBorder="1" applyAlignment="1" applyProtection="1">
      <alignment horizontal="center" vertical="center" wrapText="1" readingOrder="1"/>
      <protection locked="0"/>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2" xfId="67"/>
    <cellStyle name="Normal 2 3" xfId="68"/>
    <cellStyle name="Normal 20" xfId="69"/>
    <cellStyle name="Normal 21" xfId="70"/>
    <cellStyle name="Normal 3" xfId="71"/>
    <cellStyle name="Normal 3 2" xfId="72"/>
    <cellStyle name="Normal 4" xfId="73"/>
    <cellStyle name="Normal 5" xfId="74"/>
    <cellStyle name="Normal 6" xfId="75"/>
    <cellStyle name="Normal 7" xfId="76"/>
    <cellStyle name="Normal 8" xfId="77"/>
    <cellStyle name="Normal 9" xfId="78"/>
    <cellStyle name="Note" xfId="79"/>
    <cellStyle name="Output" xfId="80"/>
    <cellStyle name="Percent" xfId="81"/>
    <cellStyle name="Percent 2" xfId="82"/>
    <cellStyle name="Percent 2 2" xfId="83"/>
    <cellStyle name="Percent 3" xfId="84"/>
    <cellStyle name="Percent 3 2" xfId="85"/>
    <cellStyle name="Style 1"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PageLayoutView="0" workbookViewId="0" topLeftCell="A1">
      <selection activeCell="M13" sqref="M13"/>
    </sheetView>
  </sheetViews>
  <sheetFormatPr defaultColWidth="9.140625" defaultRowHeight="15"/>
  <cols>
    <col min="1" max="1" width="14.28125" style="50" customWidth="1"/>
    <col min="2" max="2" width="47.8515625" style="1" customWidth="1"/>
    <col min="3" max="3" width="13.00390625" style="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0" t="str">
        <f>B2&amp;" BoQ"</f>
        <v>Item Rate BoQ</v>
      </c>
      <c r="B1" s="70"/>
      <c r="C1" s="70"/>
      <c r="D1" s="70"/>
      <c r="E1" s="70"/>
      <c r="F1" s="70"/>
      <c r="G1" s="70"/>
      <c r="H1" s="70"/>
      <c r="I1" s="70"/>
      <c r="J1" s="70"/>
      <c r="K1" s="70"/>
      <c r="L1" s="70"/>
      <c r="O1" s="6"/>
      <c r="P1" s="6"/>
      <c r="Q1" s="7"/>
      <c r="BC1" s="57" t="s">
        <v>49</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47" t="s">
        <v>5</v>
      </c>
      <c r="C3" s="5" t="s">
        <v>6</v>
      </c>
      <c r="IA3" s="8"/>
      <c r="IB3" s="8"/>
      <c r="IC3" s="8"/>
      <c r="ID3" s="8"/>
      <c r="IE3" s="8"/>
      <c r="IF3" s="7"/>
      <c r="IG3" s="7"/>
      <c r="IH3" s="7"/>
      <c r="II3" s="7"/>
    </row>
    <row r="4" spans="1:243" s="12" customFormat="1" ht="30.75" customHeight="1">
      <c r="A4" s="71" t="s">
        <v>38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A4" s="13"/>
      <c r="IB4" s="13"/>
      <c r="IC4" s="13"/>
      <c r="ID4" s="13"/>
      <c r="IE4" s="13"/>
      <c r="IF4" s="14"/>
      <c r="IG4" s="14"/>
      <c r="IH4" s="14"/>
      <c r="II4" s="14"/>
    </row>
    <row r="5" spans="1:243" s="12" customFormat="1" ht="30.75"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A5" s="13"/>
      <c r="IB5" s="13"/>
      <c r="IC5" s="13"/>
      <c r="ID5" s="13"/>
      <c r="IE5" s="13"/>
      <c r="IF5" s="14"/>
      <c r="IG5" s="14"/>
      <c r="IH5" s="14"/>
      <c r="II5" s="14"/>
    </row>
    <row r="6" spans="1:243" s="12" customFormat="1" ht="30.75" customHeight="1">
      <c r="A6" s="71" t="s">
        <v>39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A6" s="13"/>
      <c r="IB6" s="13"/>
      <c r="IC6" s="13"/>
      <c r="ID6" s="13"/>
      <c r="IE6" s="13"/>
      <c r="IF6" s="14"/>
      <c r="IG6" s="14"/>
      <c r="IH6" s="14"/>
      <c r="II6" s="14"/>
    </row>
    <row r="7" spans="1:243" s="12" customFormat="1" ht="29.25" customHeight="1">
      <c r="A7" s="75" t="s">
        <v>48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A7" s="13"/>
      <c r="IB7" s="13"/>
      <c r="IC7" s="13"/>
      <c r="ID7" s="13"/>
      <c r="IE7" s="13"/>
      <c r="IF7" s="14"/>
      <c r="IG7" s="14"/>
      <c r="IH7" s="14"/>
      <c r="II7" s="14"/>
    </row>
    <row r="8" spans="1:243" s="15" customFormat="1" ht="76.5" customHeight="1">
      <c r="A8" s="48" t="s">
        <v>35</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A8" s="16"/>
      <c r="IB8" s="16"/>
      <c r="IC8" s="16"/>
      <c r="ID8" s="16"/>
      <c r="IE8" s="16"/>
      <c r="IF8" s="17"/>
      <c r="IG8" s="17"/>
      <c r="IH8" s="17"/>
      <c r="II8" s="17"/>
    </row>
    <row r="9" spans="1:243" s="18" customFormat="1" ht="61.5" customHeight="1">
      <c r="A9" s="68" t="s">
        <v>36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A9" s="19"/>
      <c r="IB9" s="19"/>
      <c r="IC9" s="19"/>
      <c r="ID9" s="19"/>
      <c r="IE9" s="19"/>
      <c r="IF9" s="20"/>
      <c r="IG9" s="20"/>
      <c r="IH9" s="20"/>
      <c r="II9" s="20"/>
    </row>
    <row r="10" spans="1:243" s="22" customFormat="1" ht="18.75" customHeight="1">
      <c r="A10" s="21" t="s">
        <v>7</v>
      </c>
      <c r="B10" s="21" t="s">
        <v>8</v>
      </c>
      <c r="C10" s="21" t="s">
        <v>8</v>
      </c>
      <c r="D10" s="21" t="s">
        <v>7</v>
      </c>
      <c r="E10" s="21" t="s">
        <v>8</v>
      </c>
      <c r="F10" s="21" t="s">
        <v>9</v>
      </c>
      <c r="G10" s="21" t="s">
        <v>9</v>
      </c>
      <c r="H10" s="21" t="s">
        <v>10</v>
      </c>
      <c r="I10" s="21" t="s">
        <v>8</v>
      </c>
      <c r="J10" s="21" t="s">
        <v>7</v>
      </c>
      <c r="K10" s="21" t="s">
        <v>11</v>
      </c>
      <c r="L10" s="21" t="s">
        <v>8</v>
      </c>
      <c r="M10" s="21" t="s">
        <v>7</v>
      </c>
      <c r="N10" s="21" t="s">
        <v>9</v>
      </c>
      <c r="O10" s="21" t="s">
        <v>9</v>
      </c>
      <c r="P10" s="21" t="s">
        <v>9</v>
      </c>
      <c r="Q10" s="21" t="s">
        <v>9</v>
      </c>
      <c r="R10" s="21" t="s">
        <v>10</v>
      </c>
      <c r="S10" s="21" t="s">
        <v>10</v>
      </c>
      <c r="T10" s="21" t="s">
        <v>9</v>
      </c>
      <c r="U10" s="21" t="s">
        <v>9</v>
      </c>
      <c r="V10" s="21" t="s">
        <v>9</v>
      </c>
      <c r="W10" s="21" t="s">
        <v>9</v>
      </c>
      <c r="X10" s="21" t="s">
        <v>10</v>
      </c>
      <c r="Y10" s="21" t="s">
        <v>10</v>
      </c>
      <c r="Z10" s="21" t="s">
        <v>9</v>
      </c>
      <c r="AA10" s="21" t="s">
        <v>9</v>
      </c>
      <c r="AB10" s="21" t="s">
        <v>9</v>
      </c>
      <c r="AC10" s="21" t="s">
        <v>9</v>
      </c>
      <c r="AD10" s="21" t="s">
        <v>10</v>
      </c>
      <c r="AE10" s="21" t="s">
        <v>10</v>
      </c>
      <c r="AF10" s="21" t="s">
        <v>9</v>
      </c>
      <c r="AG10" s="21" t="s">
        <v>9</v>
      </c>
      <c r="AH10" s="21" t="s">
        <v>9</v>
      </c>
      <c r="AI10" s="21" t="s">
        <v>9</v>
      </c>
      <c r="AJ10" s="21" t="s">
        <v>10</v>
      </c>
      <c r="AK10" s="21" t="s">
        <v>10</v>
      </c>
      <c r="AL10" s="21" t="s">
        <v>9</v>
      </c>
      <c r="AM10" s="21" t="s">
        <v>9</v>
      </c>
      <c r="AN10" s="21" t="s">
        <v>9</v>
      </c>
      <c r="AO10" s="21" t="s">
        <v>9</v>
      </c>
      <c r="AP10" s="21" t="s">
        <v>10</v>
      </c>
      <c r="AQ10" s="21" t="s">
        <v>10</v>
      </c>
      <c r="AR10" s="21" t="s">
        <v>9</v>
      </c>
      <c r="AS10" s="21" t="s">
        <v>9</v>
      </c>
      <c r="AT10" s="21" t="s">
        <v>7</v>
      </c>
      <c r="AU10" s="21" t="s">
        <v>7</v>
      </c>
      <c r="AV10" s="21" t="s">
        <v>10</v>
      </c>
      <c r="AW10" s="21" t="s">
        <v>10</v>
      </c>
      <c r="AX10" s="21" t="s">
        <v>7</v>
      </c>
      <c r="AY10" s="21" t="s">
        <v>7</v>
      </c>
      <c r="AZ10" s="21" t="s">
        <v>12</v>
      </c>
      <c r="BA10" s="21" t="s">
        <v>7</v>
      </c>
      <c r="BB10" s="21" t="s">
        <v>7</v>
      </c>
      <c r="BC10" s="21" t="s">
        <v>8</v>
      </c>
      <c r="IA10" s="23"/>
      <c r="IB10" s="23"/>
      <c r="IC10" s="23"/>
      <c r="ID10" s="23"/>
      <c r="IE10" s="23"/>
      <c r="IF10" s="24"/>
      <c r="IG10" s="24"/>
      <c r="IH10" s="24"/>
      <c r="II10" s="24"/>
    </row>
    <row r="11" spans="1:55" s="59" customFormat="1" ht="94.5" customHeight="1">
      <c r="A11" s="21" t="s">
        <v>13</v>
      </c>
      <c r="B11" s="21" t="s">
        <v>14</v>
      </c>
      <c r="C11" s="21" t="s">
        <v>40</v>
      </c>
      <c r="D11" s="21" t="s">
        <v>15</v>
      </c>
      <c r="E11" s="21" t="s">
        <v>45</v>
      </c>
      <c r="F11" s="21" t="s">
        <v>41</v>
      </c>
      <c r="G11" s="21"/>
      <c r="H11" s="21"/>
      <c r="I11" s="21" t="s">
        <v>16</v>
      </c>
      <c r="J11" s="21" t="s">
        <v>17</v>
      </c>
      <c r="K11" s="21" t="s">
        <v>18</v>
      </c>
      <c r="L11" s="21" t="s">
        <v>19</v>
      </c>
      <c r="M11" s="25" t="s">
        <v>42</v>
      </c>
      <c r="N11" s="21" t="s">
        <v>20</v>
      </c>
      <c r="O11" s="21" t="s">
        <v>21</v>
      </c>
      <c r="P11" s="21" t="s">
        <v>22</v>
      </c>
      <c r="Q11" s="21" t="s">
        <v>23</v>
      </c>
      <c r="R11" s="21"/>
      <c r="S11" s="21"/>
      <c r="T11" s="21" t="s">
        <v>24</v>
      </c>
      <c r="U11" s="21" t="s">
        <v>25</v>
      </c>
      <c r="V11" s="21" t="s">
        <v>26</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58" t="s">
        <v>44</v>
      </c>
      <c r="BB11" s="58" t="s">
        <v>27</v>
      </c>
      <c r="BC11" s="58" t="s">
        <v>43</v>
      </c>
    </row>
    <row r="12" spans="1:243" s="22" customFormat="1" ht="15">
      <c r="A12" s="26">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7</v>
      </c>
      <c r="BB12" s="26">
        <v>9</v>
      </c>
      <c r="BC12" s="26">
        <v>8</v>
      </c>
      <c r="IA12" s="23"/>
      <c r="IB12" s="23"/>
      <c r="IC12" s="23"/>
      <c r="ID12" s="23"/>
      <c r="IE12" s="23"/>
      <c r="IF12" s="24"/>
      <c r="IG12" s="24"/>
      <c r="IH12" s="24"/>
      <c r="II12" s="24"/>
    </row>
    <row r="13" spans="1:243" s="28" customFormat="1" ht="242.25" customHeight="1">
      <c r="A13" s="62">
        <v>1</v>
      </c>
      <c r="B13" s="51" t="s">
        <v>47</v>
      </c>
      <c r="C13" s="84"/>
      <c r="D13" s="52">
        <v>2</v>
      </c>
      <c r="E13" s="53" t="s">
        <v>37</v>
      </c>
      <c r="F13" s="54">
        <v>10</v>
      </c>
      <c r="G13" s="76"/>
      <c r="H13" s="76"/>
      <c r="I13" s="55" t="s">
        <v>28</v>
      </c>
      <c r="J13" s="56">
        <f>IF(I13="Less(-)",-1,1)</f>
        <v>1</v>
      </c>
      <c r="K13" s="76" t="s">
        <v>29</v>
      </c>
      <c r="L13" s="76" t="s">
        <v>4</v>
      </c>
      <c r="M13" s="83"/>
      <c r="N13" s="77"/>
      <c r="O13" s="77"/>
      <c r="P13" s="78"/>
      <c r="Q13" s="77"/>
      <c r="R13" s="77"/>
      <c r="S13" s="79"/>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1">
        <f>total_amount_ba($B$2,$D$2,D13,F13,J13,K13,M13)</f>
        <v>0</v>
      </c>
      <c r="BB13" s="82">
        <f>BA13+SUM(N13:AZ13)</f>
        <v>0</v>
      </c>
      <c r="BC13" s="60" t="str">
        <f>SpellNumber(L13,BB13)</f>
        <v>INR Zero Only</v>
      </c>
      <c r="IA13" s="29">
        <v>1</v>
      </c>
      <c r="IB13" s="61" t="s">
        <v>46</v>
      </c>
      <c r="IC13" s="29"/>
      <c r="ID13" s="29">
        <v>2</v>
      </c>
      <c r="IE13" s="29" t="s">
        <v>37</v>
      </c>
      <c r="IF13" s="30"/>
      <c r="IG13" s="30"/>
      <c r="IH13" s="30"/>
      <c r="II13" s="30"/>
    </row>
    <row r="14" spans="1:243" s="28" customFormat="1" ht="33" customHeight="1">
      <c r="A14" s="66" t="s">
        <v>30</v>
      </c>
      <c r="B14" s="67"/>
      <c r="C14" s="63">
        <f>SUM(BA13:BA13)</f>
        <v>0</v>
      </c>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c r="BB14" s="31" t="e">
        <f>SUM(#REF!)</f>
        <v>#REF!</v>
      </c>
      <c r="BC14" s="60" t="str">
        <f>SpellNumber($E$2,C14)</f>
        <v>INR Zero Only</v>
      </c>
      <c r="IA14" s="29"/>
      <c r="IB14" s="29"/>
      <c r="IC14" s="29"/>
      <c r="ID14" s="29"/>
      <c r="IE14" s="29"/>
      <c r="IF14" s="30"/>
      <c r="IG14" s="30"/>
      <c r="IH14" s="30"/>
      <c r="II14" s="30"/>
    </row>
    <row r="15" spans="1:243" s="40" customFormat="1" ht="39" customHeight="1" hidden="1">
      <c r="A15" s="49" t="s">
        <v>31</v>
      </c>
      <c r="B15" s="32"/>
      <c r="C15" s="33"/>
      <c r="D15" s="34"/>
      <c r="E15" s="45" t="s">
        <v>32</v>
      </c>
      <c r="F15" s="46"/>
      <c r="G15" s="35"/>
      <c r="H15" s="36"/>
      <c r="I15" s="36"/>
      <c r="J15" s="36"/>
      <c r="K15" s="37"/>
      <c r="L15" s="38"/>
      <c r="M15" s="39"/>
      <c r="O15" s="28"/>
      <c r="P15" s="28"/>
      <c r="Q15" s="28"/>
      <c r="R15" s="28"/>
      <c r="S15" s="28"/>
      <c r="BA15" s="41">
        <f>IF(ISBLANK(F15),0,IF(E15="Excess (+)",ROUND(C14+(C14*F15),2),IF(E15="Less (-)",ROUND(C14+(C14*F15*(-1)),2),0)))</f>
        <v>0</v>
      </c>
      <c r="BB15" s="42">
        <f>ROUND(BA15,0)</f>
        <v>0</v>
      </c>
      <c r="BC15" s="27" t="str">
        <f>SpellNumber(L15,BB15)</f>
        <v> Zero Only</v>
      </c>
      <c r="IA15" s="43"/>
      <c r="IB15" s="43"/>
      <c r="IC15" s="43"/>
      <c r="ID15" s="43"/>
      <c r="IE15" s="43"/>
      <c r="IF15" s="44"/>
      <c r="IG15" s="44"/>
      <c r="IH15" s="44"/>
      <c r="II15" s="44"/>
    </row>
    <row r="16" spans="1:243" s="40" customFormat="1" ht="51" customHeight="1">
      <c r="A16" s="66" t="s">
        <v>33</v>
      </c>
      <c r="B16" s="67"/>
      <c r="C16" s="69" t="str">
        <f>SpellNumber($E$2,C14)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43"/>
      <c r="IB16" s="43"/>
      <c r="IC16" s="43"/>
      <c r="ID16" s="43"/>
      <c r="IE16" s="43"/>
      <c r="IF16" s="44"/>
      <c r="IG16" s="44"/>
      <c r="IH16" s="44"/>
      <c r="II16" s="44"/>
    </row>
  </sheetData>
  <sheetProtection password="CCB5" sheet="1" selectLockedCells="1"/>
  <mergeCells count="11">
    <mergeCell ref="B8:BC8"/>
    <mergeCell ref="C14:BA14"/>
    <mergeCell ref="A14:B14"/>
    <mergeCell ref="A16:B16"/>
    <mergeCell ref="A9:BC9"/>
    <mergeCell ref="C16:BC16"/>
    <mergeCell ref="A1:L1"/>
    <mergeCell ref="A4:BC4"/>
    <mergeCell ref="A5:BC5"/>
    <mergeCell ref="A6:BC6"/>
    <mergeCell ref="A7:BC7"/>
  </mergeCells>
  <dataValidations count="18">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73" t="s">
        <v>34</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Chief Admin Officer</cp:lastModifiedBy>
  <cp:lastPrinted>2022-07-08T10:09:43Z</cp:lastPrinted>
  <dcterms:created xsi:type="dcterms:W3CDTF">2009-01-30T06:42:42Z</dcterms:created>
  <dcterms:modified xsi:type="dcterms:W3CDTF">2023-03-09T12:34:39Z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