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730" windowHeight="8910" tabRatio="912"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'BoQ1'!$A$1:$BC$80</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<sst xmlns="http://schemas.openxmlformats.org/spreadsheetml/2006/main" count="644" uniqueCount="175">
  <si>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</si>
  <si>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</si>
  <si>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</si>
  <si>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</si>
  <si>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</si>
  <si>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</si>
  <si>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</si>
  <si>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</si>
  <si>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</si>
  <si>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</si>
  <si>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</si>
  <si>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</si>
  <si>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</si>
  <si>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</si>
  <si>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</si>
  <si>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</si>
  <si>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</si>
  <si>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</si>
  <si>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</si>
  <si>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</si>
  <si>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</si>
  <si>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</si>
  <si>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</si>
  <si>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</si>
  <si>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</si>
  <si>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</si>
  <si>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</si>
  <si>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</si>
  <si>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</si>
  <si>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</si>
  <si>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</si>
  <si>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</si>
  <si>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Nos</t>
  </si>
  <si>
    <t>Excess(+)</t>
  </si>
  <si>
    <t>Full Conversion</t>
  </si>
  <si>
    <t>Total in Figures</t>
  </si>
  <si>
    <t>Quoted Rate in Figures</t>
  </si>
  <si>
    <t>Select</t>
  </si>
  <si>
    <t>Quoted Rate in Words</t>
  </si>
  <si>
    <t>Please Enable Macros to View BoQ information</t>
  </si>
  <si>
    <t>Name of the Bidder/ Bidding Firm / Company :</t>
  </si>
  <si>
    <t xml:space="preserve">Item1 </t>
  </si>
  <si>
    <t xml:space="preserve">item 2 </t>
  </si>
  <si>
    <t>item 3</t>
  </si>
  <si>
    <t xml:space="preserve">item 4 </t>
  </si>
  <si>
    <t xml:space="preserve">item 5 </t>
  </si>
  <si>
    <t>item 11</t>
  </si>
  <si>
    <t>item 13</t>
  </si>
  <si>
    <t>Tender Inviting Authority: The Director, Rajiv Gandhi Centre For Aquaculture(RGCA)</t>
  </si>
  <si>
    <t>item 8</t>
  </si>
  <si>
    <t xml:space="preserve">item 9 </t>
  </si>
  <si>
    <t>item 14</t>
  </si>
  <si>
    <t xml:space="preserve">Item 6 </t>
  </si>
  <si>
    <t xml:space="preserve">item 7 </t>
  </si>
  <si>
    <t xml:space="preserve">item 10  </t>
  </si>
  <si>
    <t xml:space="preserve">IteM 12 </t>
  </si>
  <si>
    <t xml:space="preserve">item 15 </t>
  </si>
  <si>
    <t xml:space="preserve">item 16 </t>
  </si>
  <si>
    <t xml:space="preserve">Item 17 </t>
  </si>
  <si>
    <t xml:space="preserve">item 18 </t>
  </si>
  <si>
    <t>item 19</t>
  </si>
  <si>
    <t xml:space="preserve">item 20 </t>
  </si>
  <si>
    <t xml:space="preserve">item 21 </t>
  </si>
  <si>
    <t xml:space="preserve">item 22 </t>
  </si>
  <si>
    <t xml:space="preserve">item 23 </t>
  </si>
  <si>
    <t>item 24</t>
  </si>
  <si>
    <t>item 25</t>
  </si>
  <si>
    <t>item 26</t>
  </si>
  <si>
    <t>Item 27</t>
  </si>
  <si>
    <t xml:space="preserve">item 28 </t>
  </si>
  <si>
    <t>item 29</t>
  </si>
  <si>
    <t>item 30</t>
  </si>
  <si>
    <t>item 31</t>
  </si>
  <si>
    <t>Item 32</t>
  </si>
  <si>
    <t xml:space="preserve">item 33 </t>
  </si>
  <si>
    <t>item 34</t>
  </si>
  <si>
    <t xml:space="preserve">item 35 </t>
  </si>
  <si>
    <t>item 36</t>
  </si>
  <si>
    <t>item 37</t>
  </si>
  <si>
    <t>item 38</t>
  </si>
  <si>
    <t>item 39</t>
  </si>
  <si>
    <t>item 40</t>
  </si>
  <si>
    <t>Meters</t>
  </si>
  <si>
    <t xml:space="preserve">Item 41 </t>
  </si>
  <si>
    <t>item 42</t>
  </si>
  <si>
    <t>item 43</t>
  </si>
  <si>
    <t xml:space="preserve">item 44 </t>
  </si>
  <si>
    <t xml:space="preserve">item 45 </t>
  </si>
  <si>
    <t>Item 46</t>
  </si>
  <si>
    <t>item 47</t>
  </si>
  <si>
    <t>item 48</t>
  </si>
  <si>
    <t xml:space="preserve">item 49 </t>
  </si>
  <si>
    <t xml:space="preserve">item 50 </t>
  </si>
  <si>
    <t xml:space="preserve">Item 51 </t>
  </si>
  <si>
    <t xml:space="preserve">item 52 </t>
  </si>
  <si>
    <t>item 53</t>
  </si>
  <si>
    <t xml:space="preserve">item 54 </t>
  </si>
  <si>
    <t>item 55</t>
  </si>
  <si>
    <t>Item 56</t>
  </si>
  <si>
    <t>Supply of PVC glue</t>
  </si>
  <si>
    <t>Supply of UPVC glue</t>
  </si>
  <si>
    <t xml:space="preserve">Item 57 </t>
  </si>
  <si>
    <t>item 58</t>
  </si>
  <si>
    <t>item 59</t>
  </si>
  <si>
    <t xml:space="preserve">item 60 </t>
  </si>
  <si>
    <t>Liters</t>
  </si>
  <si>
    <t>300 mm Pvc Pipe  -10kgf/Sq.cm</t>
  </si>
  <si>
    <t>250  mm Pvc Pipe  -10kgf/Sq.cm</t>
  </si>
  <si>
    <t>200 mm Pvc Pipe  -10kgf/Sq.cm</t>
  </si>
  <si>
    <t>160 mm Pvc Pipe  -10kgf/Sq.cm</t>
  </si>
  <si>
    <t>110mm Pvc Pipe  -10kgf/Sq.cm</t>
  </si>
  <si>
    <t>110mm Pvc Pipe  -6kgf/Sq.cm</t>
  </si>
  <si>
    <t>90 mm Pvc pipe -10kgf/Sq.cm</t>
  </si>
  <si>
    <t>63 mm Pvc pipe-16kgf/Sq.cm</t>
  </si>
  <si>
    <t>32 mm Pvc pipe-15kgf/Sq.cm</t>
  </si>
  <si>
    <t>200 mm Pvc pipe -6kgf/Sq.cm</t>
  </si>
  <si>
    <t>160 mm Pvc pipe-6kgf/Sq.cm</t>
  </si>
  <si>
    <t xml:space="preserve">Supply of PVC Fittings with ISI mark, confirming the IS 7834 of  IS 4985:2000 </t>
  </si>
  <si>
    <t>110mm Pvc Elbow -10kgf/Sq.cm</t>
  </si>
  <si>
    <t>110mm Pvc Tee-10kgf/Sq.cm</t>
  </si>
  <si>
    <t>110mm Pvc  Endcap-10kgf/Sq.cm</t>
  </si>
  <si>
    <t>110mm Pvc MTA-10kgf/Sq.cm</t>
  </si>
  <si>
    <t>110mm Pvc Check valve-10kgf/Sq.cm</t>
  </si>
  <si>
    <t>110mm Pvc Elbow -6kgf/Sq.cm</t>
  </si>
  <si>
    <t>110mm Pvc Tee -6kgf/Sq.cm</t>
  </si>
  <si>
    <t>110mm Pvc  Endcap -6kgf/Sq.cm</t>
  </si>
  <si>
    <t>110mm*90mm reducer bush -6kgf/Sq.cm</t>
  </si>
  <si>
    <t>110mm*63mm reducer bush -6kgf/Sq.cm</t>
  </si>
  <si>
    <t>110mm Pvc double Y joint heavy -6kgf/Sq.cm</t>
  </si>
  <si>
    <t>160 mm Pvc Elbow -6kgf/Sq.cm</t>
  </si>
  <si>
    <t>160 mm Pvc Tee -6kgf/Sq.cm</t>
  </si>
  <si>
    <t>200 mm Pvc Elbow -6kgf/Sq.cm</t>
  </si>
  <si>
    <t>200 mm Pvc Tee -6kgf/Sq.cm</t>
  </si>
  <si>
    <t>200*160mm Pvc reducer bush -6kgf/Sq.cm</t>
  </si>
  <si>
    <t>160 mm Butterfly valve -10kgf/Sq.cm</t>
  </si>
  <si>
    <t>110mm Pvc  Shoe -6kgf/Sq.cm</t>
  </si>
  <si>
    <t>52mm*32mm reducer bush -6kgf/Sq.cm</t>
  </si>
  <si>
    <t>63mm Pvc Elbow-10kgf/Sq.cm</t>
  </si>
  <si>
    <t>63mm Pvc  Tee-10kgf/Sq.cm</t>
  </si>
  <si>
    <t>63mm Pvc  Ball valve-10kgf/Sq.cm</t>
  </si>
  <si>
    <t>63mm Pvc Shoe-10kgf/Sq.cm</t>
  </si>
  <si>
    <t>63mm Pvc Union-10kgf/Sq.cm</t>
  </si>
  <si>
    <t>32mm Pvc Elbow-15kgf/Sq.cm</t>
  </si>
  <si>
    <t>32mm Pvc Tee-15kgf/Sq.cm</t>
  </si>
  <si>
    <t>32mm Pvc  Ball valve-15kgf/Sq.cm</t>
  </si>
  <si>
    <t>32mm Pvc Union-15kgf/Sq.cm</t>
  </si>
  <si>
    <t>4" Pvc coupling -10kgf/Sq.cm</t>
  </si>
  <si>
    <t>63 mm UPVC pipe -Sch40</t>
  </si>
  <si>
    <t>63 mm UPVC  elbow -Sch40</t>
  </si>
  <si>
    <t>63 mm UPVC tee -Sch40</t>
  </si>
  <si>
    <t>63 mm UPVC Shoe -Sch40</t>
  </si>
  <si>
    <t>63 mmUPVC Endcap -Sch40</t>
  </si>
  <si>
    <t>63 mm UPVC Ball valve -Sch40</t>
  </si>
  <si>
    <t>63 *32 mm UPVC  Reducer bush -Sch40</t>
  </si>
  <si>
    <t>63 mm UPVC MTA -Sch40</t>
  </si>
  <si>
    <t>63 mm UPVC FTA -Sch40</t>
  </si>
  <si>
    <t xml:space="preserve">63 mm UPVC Union </t>
  </si>
  <si>
    <t>32mm UPVC pipe -Sch40</t>
  </si>
  <si>
    <t>32mm UPVC Elbow -Sch40</t>
  </si>
  <si>
    <t>32mm UPVC Tee -Sch40</t>
  </si>
  <si>
    <t>32mm UPVC Ball valve -Sch40</t>
  </si>
  <si>
    <t>32mm UPVC Union -Sch40</t>
  </si>
  <si>
    <t>32mm UPVC MTA -Sch40</t>
  </si>
  <si>
    <t>Supply of  Chlornated Polyvinyl Chloride (CPVC) pipes, having thermal stability for hot &amp; cold water supply, including all UPVC plain &amp; brass threaded fittings as per IS 15778:2007</t>
  </si>
  <si>
    <t>Supply of Solvent cement as per IS 14182</t>
  </si>
  <si>
    <t>20mm CPVC Pipes-Sch40</t>
  </si>
  <si>
    <t>32mm CPVC Pipes-Sch40</t>
  </si>
  <si>
    <t>Name of Work:  PURCHASE OF PVC, UPVC, CPVC PIPES &amp; FITTINGS FOR  AQUA PLUMBING MATERIALS FOR SHRIMP EVALUATION STUDY UNIT RAJAKAMANGALAM- REPAIR AND RENOVATION OF EXISTING BUILDING/TANKS, CONSTRUCTION OF NEW TANKS &amp; ROOFING WORKS(TRUSS)</t>
  </si>
  <si>
    <t>Supply of  unplasticized Polyvinyl Chloride (UPVC) pipes, having thermal stability for hot &amp; cold water supply, including all UPVC plain &amp; brass threaded fittings as per IS 12818:2010. Approved Make : Ashirvad or Equivalent</t>
  </si>
  <si>
    <t>Unit of Measure</t>
  </si>
  <si>
    <t xml:space="preserve">Supply of  PVC Pressure Pips having ISI mark,  confirming the IS 4985:2000, designed specifically for varied pressure and gravity flow application with High flow rate, high resistance to chemical and corrosion comprising water temperatute from 1⁰ C to 45⁰ C and non reactive to acids, alkalis and effolents, salt and minerals. Approved Make: Finolex , Astral or Equivalent </t>
  </si>
  <si>
    <t>RGCA Tender No: 18/2022</t>
  </si>
  <si>
    <t>Estimated Rate
in
Rs.      P</t>
  </si>
  <si>
    <t xml:space="preserve">BASIC RATE In Figures To be entered by the Bidder in
Rs.      P
 </t>
  </si>
  <si>
    <t>TOTAL AMOUNT  
in
Rs.      P</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</si>
</sst>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0000"/>
    <numFmt numFmtId="174" formatCode="0.0"/>
  </numFmts>
  <fonts count="63">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0"/>
      <name val="Helv"/>
      <family val="0"/>
    </font>
    <font>
      <sz val="11"/>
      <name val="Carlito"/>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Times New Roman"/>
      <family val="0"/>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Carlito"/>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rgb="FF000000"/>
      <name val="Times New Roman"/>
      <family val="0"/>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rlito"/>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10"/>
        <bgColor indexed="64"/>
      </patternFill>
    </fill>
    <fill>
      <patternFill patternType="solid">
        <fgColor indexed="27"/>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color indexed="63"/>
      </bottom>
    </border>
    <border>
      <left style="thin"/>
      <right style="thin"/>
      <top style="thin"/>
      <bottom style="thin"/>
    </border>
    <border>
      <left style="thin"/>
      <right style="thin"/>
      <top style="thin"/>
      <bottom/>
    </border>
    <border>
      <left>
        <color indexed="63"/>
      </left>
      <right>
        <color indexed="63"/>
      </right>
      <top>
        <color indexed="63"/>
      </top>
      <bottom style="thin">
        <color indexed="8"/>
      </bottom>
    </border>
  </borders>
  <cellStyleXfs count="11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1" fontId="1" fillId="0" borderId="0" applyFont="0" applyFill="0" applyBorder="0" applyAlignment="0" applyProtection="0"/>
    <xf numFmtId="170" fontId="1" fillId="0" borderId="0" applyFill="0" applyBorder="0" applyAlignment="0" applyProtection="0"/>
    <xf numFmtId="168" fontId="1" fillId="0" borderId="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0"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0" fillId="0" borderId="0">
      <alignment/>
      <protection/>
    </xf>
    <xf numFmtId="0" fontId="57" fillId="0" borderId="0">
      <alignment/>
      <protection/>
    </xf>
    <xf numFmtId="0" fontId="57" fillId="0" borderId="0">
      <alignment/>
      <protection/>
    </xf>
    <xf numFmtId="0" fontId="57" fillId="0" borderId="0">
      <alignment/>
      <protection/>
    </xf>
    <xf numFmtId="0" fontId="1"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1" fillId="0" borderId="0">
      <alignment/>
      <protection/>
    </xf>
    <xf numFmtId="0" fontId="1" fillId="0" borderId="0">
      <alignment/>
      <protection/>
    </xf>
    <xf numFmtId="0" fontId="1"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1"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24" fillId="0" borderId="0">
      <alignment/>
      <protection/>
    </xf>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11">
    <xf numFmtId="0" fontId="0" fillId="0" borderId="0" xfId="0" applyAlignment="1">
      <alignment/>
    </xf>
    <xf numFmtId="0" fontId="0" fillId="0" borderId="0" xfId="77" applyNumberFormat="1" applyFill="1">
      <alignment/>
      <protection/>
    </xf>
    <xf numFmtId="0" fontId="1" fillId="0" borderId="0" xfId="95" applyNumberFormat="1" applyFill="1">
      <alignment/>
      <protection/>
    </xf>
    <xf numFmtId="0" fontId="2" fillId="0" borderId="0" xfId="77" applyNumberFormat="1" applyFont="1" applyFill="1">
      <alignment/>
      <protection/>
    </xf>
    <xf numFmtId="0" fontId="3" fillId="0" borderId="0" xfId="77" applyNumberFormat="1" applyFont="1" applyFill="1">
      <alignment/>
      <protection/>
    </xf>
    <xf numFmtId="0" fontId="5" fillId="0" borderId="0" xfId="77" applyNumberFormat="1" applyFont="1" applyFill="1" applyBorder="1" applyAlignment="1">
      <alignment vertical="center"/>
      <protection/>
    </xf>
    <xf numFmtId="0" fontId="6" fillId="0" borderId="0" xfId="77" applyNumberFormat="1" applyFont="1" applyFill="1" applyBorder="1" applyAlignment="1" applyProtection="1">
      <alignment vertical="center"/>
      <protection locked="0"/>
    </xf>
    <xf numFmtId="0" fontId="6" fillId="0" borderId="0" xfId="77" applyNumberFormat="1" applyFont="1" applyFill="1" applyBorder="1" applyAlignment="1">
      <alignment vertical="center"/>
      <protection/>
    </xf>
    <xf numFmtId="0" fontId="7" fillId="0" borderId="0" xfId="77" applyNumberFormat="1" applyFont="1" applyFill="1" applyBorder="1" applyAlignment="1">
      <alignment vertical="center"/>
      <protection/>
    </xf>
    <xf numFmtId="0" fontId="8" fillId="0" borderId="0" xfId="95" applyNumberFormat="1" applyFont="1" applyFill="1" applyBorder="1" applyAlignment="1" applyProtection="1">
      <alignment horizontal="center" vertical="center"/>
      <protection/>
    </xf>
    <xf numFmtId="0" fontId="8" fillId="0" borderId="0" xfId="96" applyNumberFormat="1" applyFont="1" applyFill="1" applyBorder="1" applyAlignment="1" applyProtection="1">
      <alignment horizontal="center" vertical="center"/>
      <protection/>
    </xf>
    <xf numFmtId="0" fontId="9" fillId="0" borderId="0" xfId="77" applyNumberFormat="1" applyFont="1" applyFill="1" applyBorder="1" applyAlignment="1">
      <alignment vertical="center"/>
      <protection/>
    </xf>
    <xf numFmtId="0" fontId="11" fillId="0" borderId="0" xfId="77" applyNumberFormat="1" applyFont="1" applyFill="1" applyBorder="1" applyAlignment="1">
      <alignment horizontal="left"/>
      <protection/>
    </xf>
    <xf numFmtId="0" fontId="12" fillId="0" borderId="0" xfId="77" applyNumberFormat="1" applyFont="1" applyFill="1" applyBorder="1" applyAlignment="1">
      <alignment horizontal="left"/>
      <protection/>
    </xf>
    <xf numFmtId="0" fontId="13" fillId="0" borderId="0" xfId="77" applyNumberFormat="1" applyFont="1" applyFill="1" applyBorder="1" applyAlignment="1">
      <alignment horizontal="left"/>
      <protection/>
    </xf>
    <xf numFmtId="0" fontId="5" fillId="0" borderId="0" xfId="77" applyNumberFormat="1" applyFont="1" applyFill="1" applyAlignment="1" applyProtection="1">
      <alignment vertical="center"/>
      <protection locked="0"/>
    </xf>
    <xf numFmtId="0" fontId="7" fillId="0" borderId="0" xfId="77" applyNumberFormat="1" applyFont="1" applyFill="1" applyAlignment="1" applyProtection="1">
      <alignment vertical="center"/>
      <protection locked="0"/>
    </xf>
    <xf numFmtId="0" fontId="6" fillId="0" borderId="0" xfId="77" applyNumberFormat="1" applyFont="1" applyFill="1" applyAlignment="1" applyProtection="1">
      <alignment vertical="center"/>
      <protection locked="0"/>
    </xf>
    <xf numFmtId="0" fontId="5" fillId="0" borderId="0" xfId="77" applyNumberFormat="1" applyFont="1" applyFill="1" applyAlignment="1">
      <alignment vertical="center"/>
      <protection/>
    </xf>
    <xf numFmtId="0" fontId="7" fillId="0" borderId="0" xfId="77" applyNumberFormat="1" applyFont="1" applyFill="1" applyAlignment="1">
      <alignment vertical="center"/>
      <protection/>
    </xf>
    <xf numFmtId="0" fontId="6" fillId="0" borderId="0" xfId="77" applyNumberFormat="1" applyFont="1" applyFill="1" applyAlignment="1">
      <alignment vertical="center"/>
      <protection/>
    </xf>
    <xf numFmtId="0" fontId="9" fillId="0" borderId="10" xfId="77" applyNumberFormat="1" applyFont="1" applyFill="1" applyBorder="1" applyAlignment="1">
      <alignment horizontal="center" vertical="top" wrapText="1"/>
      <protection/>
    </xf>
    <xf numFmtId="0" fontId="5" fillId="0" borderId="0" xfId="77" applyNumberFormat="1" applyFont="1" applyFill="1">
      <alignment/>
      <protection/>
    </xf>
    <xf numFmtId="0" fontId="7" fillId="0" borderId="0" xfId="77" applyNumberFormat="1" applyFont="1" applyFill="1">
      <alignment/>
      <protection/>
    </xf>
    <xf numFmtId="0" fontId="6" fillId="0" borderId="0" xfId="77" applyNumberFormat="1" applyFont="1" applyFill="1">
      <alignment/>
      <protection/>
    </xf>
    <xf numFmtId="0" fontId="9" fillId="0" borderId="11" xfId="95" applyNumberFormat="1" applyFont="1" applyFill="1" applyBorder="1" applyAlignment="1">
      <alignment horizontal="center" vertical="top" wrapText="1"/>
      <protection/>
    </xf>
    <xf numFmtId="0" fontId="9" fillId="0" borderId="12" xfId="77" applyNumberFormat="1" applyFont="1" applyFill="1" applyBorder="1" applyAlignment="1">
      <alignment horizontal="center" vertical="top" wrapText="1"/>
      <protection/>
    </xf>
    <xf numFmtId="0" fontId="5" fillId="0" borderId="12" xfId="95" applyNumberFormat="1" applyFont="1" applyFill="1" applyBorder="1" applyAlignment="1">
      <alignment horizontal="center" vertical="top"/>
      <protection/>
    </xf>
    <xf numFmtId="0" fontId="9" fillId="0" borderId="12" xfId="95" applyNumberFormat="1" applyFont="1" applyFill="1" applyBorder="1" applyAlignment="1">
      <alignment vertical="top" wrapText="1"/>
      <protection/>
    </xf>
    <xf numFmtId="0" fontId="16" fillId="0" borderId="12" xfId="95" applyNumberFormat="1" applyFont="1" applyFill="1" applyBorder="1" applyAlignment="1">
      <alignment horizontal="left" wrapText="1" readingOrder="1"/>
      <protection/>
    </xf>
    <xf numFmtId="172" fontId="5" fillId="0" borderId="12" xfId="95" applyNumberFormat="1" applyFont="1" applyFill="1" applyBorder="1" applyAlignment="1">
      <alignment vertical="top"/>
      <protection/>
    </xf>
    <xf numFmtId="0" fontId="5" fillId="0" borderId="12" xfId="77" applyNumberFormat="1" applyFont="1" applyFill="1" applyBorder="1" applyAlignment="1">
      <alignment horizontal="left" vertical="top"/>
      <protection/>
    </xf>
    <xf numFmtId="2" fontId="5" fillId="0" borderId="12" xfId="95" applyNumberFormat="1" applyFont="1" applyFill="1" applyBorder="1" applyAlignment="1">
      <alignment vertical="top"/>
      <protection/>
    </xf>
    <xf numFmtId="0" fontId="9" fillId="0" borderId="12" xfId="77" applyNumberFormat="1" applyFont="1" applyFill="1" applyBorder="1" applyAlignment="1" applyProtection="1">
      <alignment horizontal="right" vertical="top"/>
      <protection/>
    </xf>
    <xf numFmtId="0" fontId="5" fillId="0" borderId="12" xfId="95" applyNumberFormat="1" applyFont="1" applyFill="1" applyBorder="1" applyAlignment="1">
      <alignment vertical="top"/>
      <protection/>
    </xf>
    <xf numFmtId="0" fontId="5" fillId="0" borderId="12" xfId="77" applyNumberFormat="1" applyFont="1" applyFill="1" applyBorder="1" applyAlignment="1">
      <alignment vertical="top"/>
      <protection/>
    </xf>
    <xf numFmtId="0" fontId="9" fillId="0" borderId="12" xfId="77" applyNumberFormat="1" applyFont="1" applyFill="1" applyBorder="1" applyAlignment="1" applyProtection="1">
      <alignment horizontal="left" vertical="top"/>
      <protection locked="0"/>
    </xf>
    <xf numFmtId="0" fontId="5" fillId="0" borderId="12" xfId="77" applyNumberFormat="1" applyFont="1" applyFill="1" applyBorder="1" applyAlignment="1" applyProtection="1">
      <alignment vertical="top"/>
      <protection/>
    </xf>
    <xf numFmtId="0" fontId="9" fillId="0" borderId="13" xfId="77" applyNumberFormat="1" applyFont="1" applyFill="1" applyBorder="1" applyAlignment="1" applyProtection="1">
      <alignment horizontal="right" vertical="top"/>
      <protection locked="0"/>
    </xf>
    <xf numFmtId="0" fontId="9" fillId="0" borderId="14" xfId="77" applyNumberFormat="1" applyFont="1" applyFill="1" applyBorder="1" applyAlignment="1" applyProtection="1">
      <alignment horizontal="center" vertical="top" wrapText="1"/>
      <protection/>
    </xf>
    <xf numFmtId="0" fontId="9" fillId="0" borderId="14" xfId="77" applyNumberFormat="1" applyFont="1" applyFill="1" applyBorder="1" applyAlignment="1">
      <alignment horizontal="center" vertical="top" wrapText="1"/>
      <protection/>
    </xf>
    <xf numFmtId="2" fontId="9" fillId="0" borderId="15" xfId="95" applyNumberFormat="1" applyFont="1" applyFill="1" applyBorder="1" applyAlignment="1">
      <alignment horizontal="right" vertical="top"/>
      <protection/>
    </xf>
    <xf numFmtId="0" fontId="5" fillId="0" borderId="12" xfId="95" applyNumberFormat="1" applyFont="1" applyFill="1" applyBorder="1" applyAlignment="1">
      <alignment vertical="top" wrapText="1"/>
      <protection/>
    </xf>
    <xf numFmtId="0" fontId="5" fillId="0" borderId="0" xfId="77" applyNumberFormat="1" applyFont="1" applyFill="1" applyAlignment="1">
      <alignment vertical="top"/>
      <protection/>
    </xf>
    <xf numFmtId="0" fontId="7" fillId="0" borderId="0" xfId="77" applyNumberFormat="1" applyFont="1" applyFill="1" applyAlignment="1">
      <alignment vertical="top"/>
      <protection/>
    </xf>
    <xf numFmtId="0" fontId="6" fillId="0" borderId="0" xfId="77" applyNumberFormat="1" applyFont="1" applyFill="1" applyAlignment="1">
      <alignment vertical="top"/>
      <protection/>
    </xf>
    <xf numFmtId="0" fontId="9" fillId="0" borderId="12" xfId="77" applyNumberFormat="1" applyFont="1" applyFill="1" applyBorder="1" applyAlignment="1" applyProtection="1">
      <alignment horizontal="right" vertical="top"/>
      <protection locked="0"/>
    </xf>
    <xf numFmtId="2" fontId="9" fillId="0" borderId="12" xfId="77" applyNumberFormat="1" applyFont="1" applyFill="1" applyBorder="1" applyAlignment="1" applyProtection="1">
      <alignment horizontal="right" vertical="top"/>
      <protection locked="0"/>
    </xf>
    <xf numFmtId="2" fontId="9" fillId="0" borderId="10" xfId="77" applyNumberFormat="1" applyFont="1" applyFill="1" applyBorder="1" applyAlignment="1" applyProtection="1">
      <alignment horizontal="center" vertical="top" wrapText="1"/>
      <protection/>
    </xf>
    <xf numFmtId="2" fontId="9" fillId="0" borderId="10" xfId="77" applyNumberFormat="1" applyFont="1" applyFill="1" applyBorder="1" applyAlignment="1">
      <alignment horizontal="center" vertical="top" wrapText="1"/>
      <protection/>
    </xf>
    <xf numFmtId="2" fontId="9" fillId="0" borderId="12" xfId="77" applyNumberFormat="1" applyFont="1" applyFill="1" applyBorder="1" applyAlignment="1">
      <alignment horizontal="center" vertical="top" wrapText="1"/>
      <protection/>
    </xf>
    <xf numFmtId="0" fontId="9" fillId="0" borderId="12" xfId="95" applyNumberFormat="1" applyFont="1" applyFill="1" applyBorder="1" applyAlignment="1">
      <alignment horizontal="left" vertical="top"/>
      <protection/>
    </xf>
    <xf numFmtId="0" fontId="9" fillId="0" borderId="16" xfId="95" applyNumberFormat="1" applyFont="1" applyFill="1" applyBorder="1" applyAlignment="1">
      <alignment horizontal="left" vertical="top"/>
      <protection/>
    </xf>
    <xf numFmtId="0" fontId="5" fillId="0" borderId="11" xfId="95" applyNumberFormat="1" applyFont="1" applyFill="1" applyBorder="1" applyAlignment="1">
      <alignment vertical="top"/>
      <protection/>
    </xf>
    <xf numFmtId="0" fontId="5" fillId="0" borderId="17" xfId="95" applyNumberFormat="1" applyFont="1" applyFill="1" applyBorder="1" applyAlignment="1">
      <alignment vertical="top"/>
      <protection/>
    </xf>
    <xf numFmtId="0" fontId="17" fillId="0" borderId="18" xfId="95" applyNumberFormat="1" applyFont="1" applyFill="1" applyBorder="1" applyAlignment="1">
      <alignment vertical="top"/>
      <protection/>
    </xf>
    <xf numFmtId="0" fontId="5" fillId="0" borderId="18" xfId="95" applyNumberFormat="1" applyFont="1" applyFill="1" applyBorder="1" applyAlignment="1">
      <alignment vertical="top"/>
      <protection/>
    </xf>
    <xf numFmtId="173" fontId="5" fillId="0" borderId="0" xfId="77" applyNumberFormat="1" applyFont="1" applyFill="1" applyAlignment="1">
      <alignment vertical="top"/>
      <protection/>
    </xf>
    <xf numFmtId="2" fontId="17" fillId="0" borderId="12" xfId="95" applyNumberFormat="1" applyFont="1" applyFill="1" applyBorder="1" applyAlignment="1">
      <alignment vertical="top"/>
      <protection/>
    </xf>
    <xf numFmtId="0" fontId="9" fillId="0" borderId="18" xfId="95" applyNumberFormat="1" applyFont="1" applyFill="1" applyBorder="1" applyAlignment="1">
      <alignment horizontal="left" vertical="top"/>
      <protection/>
    </xf>
    <xf numFmtId="0" fontId="18" fillId="0" borderId="11" xfId="77" applyNumberFormat="1" applyFont="1" applyFill="1" applyBorder="1" applyAlignment="1" applyProtection="1">
      <alignment vertical="top"/>
      <protection/>
    </xf>
    <xf numFmtId="0" fontId="19" fillId="0" borderId="10" xfId="95" applyNumberFormat="1" applyFont="1" applyFill="1" applyBorder="1" applyAlignment="1" applyProtection="1">
      <alignment vertical="center" wrapText="1"/>
      <protection locked="0"/>
    </xf>
    <xf numFmtId="0" fontId="18" fillId="0" borderId="10" xfId="95" applyNumberFormat="1" applyFont="1" applyFill="1" applyBorder="1" applyAlignment="1">
      <alignment vertical="top"/>
      <protection/>
    </xf>
    <xf numFmtId="0" fontId="5" fillId="0" borderId="10" xfId="77" applyNumberFormat="1" applyFont="1" applyFill="1" applyBorder="1" applyAlignment="1" applyProtection="1">
      <alignment vertical="top"/>
      <protection/>
    </xf>
    <xf numFmtId="0" fontId="15" fillId="0" borderId="10" xfId="95" applyNumberFormat="1" applyFont="1" applyFill="1" applyBorder="1" applyAlignment="1" applyProtection="1">
      <alignment vertical="center" wrapText="1"/>
      <protection locked="0"/>
    </xf>
    <xf numFmtId="0" fontId="15" fillId="0" borderId="10" xfId="106" applyNumberFormat="1" applyFont="1" applyFill="1" applyBorder="1" applyAlignment="1" applyProtection="1">
      <alignment vertical="center" wrapText="1"/>
      <protection locked="0"/>
    </xf>
    <xf numFmtId="0" fontId="19" fillId="0" borderId="10" xfId="95" applyNumberFormat="1" applyFont="1" applyFill="1" applyBorder="1" applyAlignment="1" applyProtection="1">
      <alignment vertical="center" wrapText="1"/>
      <protection/>
    </xf>
    <xf numFmtId="0" fontId="5" fillId="0" borderId="0" xfId="77" applyNumberFormat="1" applyFont="1" applyFill="1" applyAlignment="1" applyProtection="1">
      <alignment vertical="top"/>
      <protection/>
    </xf>
    <xf numFmtId="173" fontId="22" fillId="0" borderId="19" xfId="95" applyNumberFormat="1" applyFont="1" applyFill="1" applyBorder="1" applyAlignment="1">
      <alignment horizontal="right" vertical="top"/>
      <protection/>
    </xf>
    <xf numFmtId="173" fontId="17" fillId="0" borderId="20" xfId="95" applyNumberFormat="1" applyFont="1" applyFill="1" applyBorder="1" applyAlignment="1">
      <alignment horizontal="right" vertical="top"/>
      <protection/>
    </xf>
    <xf numFmtId="0" fontId="7" fillId="0" borderId="0" xfId="77" applyNumberFormat="1" applyFont="1" applyFill="1" applyAlignment="1" applyProtection="1">
      <alignment vertical="top"/>
      <protection/>
    </xf>
    <xf numFmtId="0" fontId="6" fillId="0" borderId="0" xfId="77" applyNumberFormat="1" applyFont="1" applyFill="1" applyAlignment="1" applyProtection="1">
      <alignment vertical="top"/>
      <protection/>
    </xf>
    <xf numFmtId="2" fontId="9" fillId="33" borderId="12" xfId="77" applyNumberFormat="1" applyFont="1" applyFill="1" applyBorder="1" applyAlignment="1" applyProtection="1">
      <alignment horizontal="right" vertical="top"/>
      <protection locked="0"/>
    </xf>
    <xf numFmtId="0" fontId="20" fillId="33" borderId="10" xfId="95" applyNumberFormat="1" applyFont="1" applyFill="1" applyBorder="1" applyAlignment="1" applyProtection="1">
      <alignment vertical="center" wrapText="1"/>
      <protection locked="0"/>
    </xf>
    <xf numFmtId="10" fontId="21" fillId="33" borderId="10" xfId="106" applyNumberFormat="1" applyFont="1" applyFill="1" applyBorder="1" applyAlignment="1" applyProtection="1">
      <alignment horizontal="center" vertical="center"/>
      <protection/>
    </xf>
    <xf numFmtId="0" fontId="5" fillId="0" borderId="0" xfId="77" applyNumberFormat="1" applyFont="1" applyFill="1" applyBorder="1" applyAlignment="1">
      <alignment horizontal="center" vertical="center"/>
      <protection/>
    </xf>
    <xf numFmtId="0" fontId="9" fillId="0" borderId="16" xfId="95" applyNumberFormat="1" applyFont="1" applyFill="1" applyBorder="1" applyAlignment="1" applyProtection="1">
      <alignment horizontal="center" vertical="top" wrapText="1"/>
      <protection/>
    </xf>
    <xf numFmtId="0" fontId="9" fillId="34" borderId="16" xfId="95" applyNumberFormat="1" applyFont="1" applyFill="1" applyBorder="1" applyAlignment="1">
      <alignment horizontal="center" vertical="top"/>
      <protection/>
    </xf>
    <xf numFmtId="0" fontId="0" fillId="0" borderId="0" xfId="77" applyNumberFormat="1" applyFill="1" applyAlignment="1">
      <alignment horizontal="center"/>
      <protection/>
    </xf>
    <xf numFmtId="0" fontId="5" fillId="0" borderId="12" xfId="95" applyNumberFormat="1" applyFont="1" applyFill="1" applyBorder="1" applyAlignment="1">
      <alignment horizontal="right" vertical="top"/>
      <protection/>
    </xf>
    <xf numFmtId="0" fontId="25" fillId="0" borderId="21" xfId="83" applyFont="1" applyFill="1" applyBorder="1" applyAlignment="1">
      <alignment horizontal="left" vertical="top" wrapText="1"/>
      <protection/>
    </xf>
    <xf numFmtId="0" fontId="25" fillId="0" borderId="21" xfId="84" applyFont="1" applyFill="1" applyBorder="1" applyAlignment="1">
      <alignment horizontal="left" vertical="top" wrapText="1"/>
      <protection/>
    </xf>
    <xf numFmtId="0" fontId="25" fillId="0" borderId="22" xfId="84" applyFont="1" applyFill="1" applyBorder="1" applyAlignment="1">
      <alignment horizontal="left" vertical="top" wrapText="1"/>
      <protection/>
    </xf>
    <xf numFmtId="0" fontId="25" fillId="0" borderId="21" xfId="85" applyFont="1" applyFill="1" applyBorder="1" applyAlignment="1">
      <alignment horizontal="left" vertical="top" wrapText="1" indent="1"/>
      <protection/>
    </xf>
    <xf numFmtId="1" fontId="62" fillId="0" borderId="21" xfId="87" applyNumberFormat="1" applyFont="1" applyFill="1" applyBorder="1" applyAlignment="1">
      <alignment horizontal="center" vertical="top" shrinkToFit="1"/>
      <protection/>
    </xf>
    <xf numFmtId="1" fontId="62" fillId="0" borderId="21" xfId="67" applyNumberFormat="1" applyFont="1" applyFill="1" applyBorder="1" applyAlignment="1">
      <alignment horizontal="center" vertical="top" shrinkToFit="1"/>
      <protection/>
    </xf>
    <xf numFmtId="1" fontId="62" fillId="0" borderId="22" xfId="67" applyNumberFormat="1" applyFont="1" applyFill="1" applyBorder="1" applyAlignment="1">
      <alignment horizontal="center" vertical="top" shrinkToFit="1"/>
      <protection/>
    </xf>
    <xf numFmtId="0" fontId="25" fillId="0" borderId="21" xfId="68" applyFont="1" applyFill="1" applyBorder="1" applyAlignment="1">
      <alignment horizontal="left" vertical="top" wrapText="1"/>
      <protection/>
    </xf>
    <xf numFmtId="0" fontId="25" fillId="0" borderId="23" xfId="68" applyFont="1" applyFill="1" applyBorder="1" applyAlignment="1">
      <alignment horizontal="left" vertical="top" wrapText="1"/>
      <protection/>
    </xf>
    <xf numFmtId="0" fontId="25" fillId="0" borderId="24" xfId="68" applyFont="1" applyFill="1" applyBorder="1" applyAlignment="1">
      <alignment horizontal="left" vertical="top" wrapText="1"/>
      <protection/>
    </xf>
    <xf numFmtId="0" fontId="25" fillId="0" borderId="25" xfId="68" applyFont="1" applyFill="1" applyBorder="1" applyAlignment="1">
      <alignment horizontal="left" vertical="top" wrapText="1"/>
      <protection/>
    </xf>
    <xf numFmtId="1" fontId="62" fillId="0" borderId="21" xfId="69" applyNumberFormat="1" applyFont="1" applyFill="1" applyBorder="1" applyAlignment="1">
      <alignment horizontal="center" vertical="top" shrinkToFit="1"/>
      <protection/>
    </xf>
    <xf numFmtId="1" fontId="62" fillId="0" borderId="24" xfId="69" applyNumberFormat="1" applyFont="1" applyFill="1" applyBorder="1" applyAlignment="1">
      <alignment horizontal="center" vertical="top" shrinkToFit="1"/>
      <protection/>
    </xf>
    <xf numFmtId="1" fontId="62" fillId="0" borderId="23" xfId="69" applyNumberFormat="1" applyFont="1" applyFill="1" applyBorder="1" applyAlignment="1">
      <alignment horizontal="center" vertical="top" shrinkToFit="1"/>
      <protection/>
    </xf>
    <xf numFmtId="1" fontId="62" fillId="0" borderId="25" xfId="69" applyNumberFormat="1" applyFont="1" applyFill="1" applyBorder="1" applyAlignment="1">
      <alignment horizontal="center" vertical="top" shrinkToFit="1"/>
      <protection/>
    </xf>
    <xf numFmtId="0" fontId="25" fillId="0" borderId="21" xfId="70" applyFont="1" applyFill="1" applyBorder="1" applyAlignment="1">
      <alignment horizontal="left" vertical="top" wrapText="1" indent="1"/>
      <protection/>
    </xf>
    <xf numFmtId="0" fontId="25" fillId="0" borderId="24" xfId="71" applyFont="1" applyFill="1" applyBorder="1" applyAlignment="1">
      <alignment horizontal="left" vertical="top" wrapText="1"/>
      <protection/>
    </xf>
    <xf numFmtId="1" fontId="62" fillId="0" borderId="24" xfId="72" applyNumberFormat="1" applyFont="1" applyFill="1" applyBorder="1" applyAlignment="1">
      <alignment horizontal="center" vertical="top" shrinkToFit="1"/>
      <protection/>
    </xf>
    <xf numFmtId="0" fontId="25" fillId="0" borderId="24" xfId="73" applyFont="1" applyFill="1" applyBorder="1" applyAlignment="1">
      <alignment horizontal="left" vertical="top" wrapText="1" indent="1"/>
      <protection/>
    </xf>
    <xf numFmtId="0" fontId="25" fillId="0" borderId="21" xfId="80" applyFont="1" applyFill="1" applyBorder="1" applyAlignment="1">
      <alignment horizontal="left" vertical="top" wrapText="1" indent="1"/>
      <protection/>
    </xf>
    <xf numFmtId="0" fontId="9" fillId="0" borderId="10" xfId="95" applyNumberFormat="1" applyFont="1" applyFill="1" applyBorder="1" applyAlignment="1">
      <alignment vertical="top" wrapText="1"/>
      <protection/>
    </xf>
    <xf numFmtId="0" fontId="9" fillId="0" borderId="10" xfId="95" applyNumberFormat="1" applyFont="1" applyFill="1" applyBorder="1" applyAlignment="1">
      <alignment horizontal="center" vertical="top" wrapText="1"/>
      <protection/>
    </xf>
    <xf numFmtId="2" fontId="5" fillId="0" borderId="12" xfId="95" applyNumberFormat="1" applyFont="1" applyFill="1" applyBorder="1" applyAlignment="1">
      <alignment horizontal="right" vertical="top"/>
      <protection/>
    </xf>
    <xf numFmtId="0" fontId="14" fillId="0" borderId="12" xfId="77" applyNumberFormat="1" applyFont="1" applyFill="1" applyBorder="1" applyAlignment="1">
      <alignment horizontal="center" vertical="center" wrapText="1"/>
      <protection/>
    </xf>
    <xf numFmtId="0" fontId="17" fillId="0" borderId="12" xfId="95" applyNumberFormat="1" applyFont="1" applyFill="1" applyBorder="1" applyAlignment="1">
      <alignment horizontal="center" vertical="top" wrapText="1"/>
      <protection/>
    </xf>
    <xf numFmtId="0" fontId="4" fillId="0" borderId="0" xfId="77" applyNumberFormat="1" applyFont="1" applyFill="1" applyBorder="1" applyAlignment="1">
      <alignment horizontal="right" vertical="top"/>
      <protection/>
    </xf>
    <xf numFmtId="0" fontId="10" fillId="0" borderId="0" xfId="77" applyNumberFormat="1" applyFont="1" applyFill="1" applyBorder="1" applyAlignment="1">
      <alignment horizontal="left" vertical="center" wrapText="1"/>
      <protection/>
    </xf>
    <xf numFmtId="0" fontId="13" fillId="0" borderId="26" xfId="77" applyNumberFormat="1" applyFont="1" applyFill="1" applyBorder="1" applyAlignment="1" applyProtection="1">
      <alignment horizontal="center" wrapText="1"/>
      <protection locked="0"/>
    </xf>
    <xf numFmtId="0" fontId="9" fillId="35" borderId="12" xfId="95"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9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10" xfId="56"/>
    <cellStyle name="Normal 11" xfId="57"/>
    <cellStyle name="Normal 12" xfId="58"/>
    <cellStyle name="Normal 13" xfId="59"/>
    <cellStyle name="Normal 14" xfId="60"/>
    <cellStyle name="Normal 15" xfId="61"/>
    <cellStyle name="Normal 16" xfId="62"/>
    <cellStyle name="Normal 17" xfId="63"/>
    <cellStyle name="Normal 18" xfId="64"/>
    <cellStyle name="Normal 19" xfId="65"/>
    <cellStyle name="Normal 2" xfId="66"/>
    <cellStyle name="Normal 2 10" xfId="67"/>
    <cellStyle name="Normal 2 11" xfId="68"/>
    <cellStyle name="Normal 2 12" xfId="69"/>
    <cellStyle name="Normal 2 13" xfId="70"/>
    <cellStyle name="Normal 2 14" xfId="71"/>
    <cellStyle name="Normal 2 15" xfId="72"/>
    <cellStyle name="Normal 2 16" xfId="73"/>
    <cellStyle name="Normal 2 17" xfId="74"/>
    <cellStyle name="Normal 2 18" xfId="75"/>
    <cellStyle name="Normal 2 19" xfId="76"/>
    <cellStyle name="Normal 2 2" xfId="77"/>
    <cellStyle name="Normal 2 20" xfId="78"/>
    <cellStyle name="Normal 2 21" xfId="79"/>
    <cellStyle name="Normal 2 22" xfId="80"/>
    <cellStyle name="Normal 2 3" xfId="81"/>
    <cellStyle name="Normal 2 4" xfId="82"/>
    <cellStyle name="Normal 2 5" xfId="83"/>
    <cellStyle name="Normal 2 6" xfId="84"/>
    <cellStyle name="Normal 2 7" xfId="85"/>
    <cellStyle name="Normal 2 8" xfId="86"/>
    <cellStyle name="Normal 2 9" xfId="87"/>
    <cellStyle name="Normal 20" xfId="88"/>
    <cellStyle name="Normal 21" xfId="89"/>
    <cellStyle name="Normal 22" xfId="90"/>
    <cellStyle name="Normal 23" xfId="91"/>
    <cellStyle name="Normal 24" xfId="92"/>
    <cellStyle name="Normal 25" xfId="93"/>
    <cellStyle name="Normal 3" xfId="94"/>
    <cellStyle name="Normal 3 2" xfId="95"/>
    <cellStyle name="Normal 4" xfId="96"/>
    <cellStyle name="Normal 5" xfId="97"/>
    <cellStyle name="Normal 6" xfId="98"/>
    <cellStyle name="Normal 7" xfId="99"/>
    <cellStyle name="Normal 8" xfId="100"/>
    <cellStyle name="Normal 9" xfId="101"/>
    <cellStyle name="Note" xfId="102"/>
    <cellStyle name="Output" xfId="103"/>
    <cellStyle name="Percent" xfId="104"/>
    <cellStyle name="Percent 2" xfId="105"/>
    <cellStyle name="Percent 2 2" xfId="106"/>
    <cellStyle name="Percent 3" xfId="107"/>
    <cellStyle name="Percent 3 2" xfId="108"/>
    <cellStyle name="Style 1" xfId="109"/>
    <cellStyle name="Title" xfId="110"/>
    <cellStyle name="Total" xfId="111"/>
    <cellStyle name="Warning Text" xfId="11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80"/>
  <sheetViews>
    <sheetView showGridLines="0" zoomScale="85" zoomScaleNormal="85" zoomScalePageLayoutView="0" workbookViewId="0" topLeftCell="A1">
      <selection activeCell="M68" sqref="M68"/>
    </sheetView>
  </sheetViews>
  <sheetFormatPr defaultColWidth="9.140625" defaultRowHeight="15"/>
  <cols>
    <col min="1" max="1" width="14.28125" style="78" customWidth="1"/>
    <col min="2" max="2" width="47.8515625" style="1" customWidth="1"/>
    <col min="3" max="3" width="10.140625" style="1" hidden="1" customWidth="1"/>
    <col min="4" max="4" width="14.57421875" style="1" customWidth="1"/>
    <col min="5" max="5" width="11.28125" style="1" customWidth="1"/>
    <col min="6" max="6" width="14.421875" style="1" hidden="1" customWidth="1"/>
    <col min="7" max="12" width="0"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105" t="str">
        <f>B2&amp;" BoQ"</f>
        <v>Item Rate BoQ</v>
      </c>
      <c r="B1" s="105"/>
      <c r="C1" s="105"/>
      <c r="D1" s="105"/>
      <c r="E1" s="105"/>
      <c r="F1" s="105"/>
      <c r="G1" s="105"/>
      <c r="H1" s="105"/>
      <c r="I1" s="105"/>
      <c r="J1" s="105"/>
      <c r="K1" s="105"/>
      <c r="L1" s="105"/>
      <c r="O1" s="6"/>
      <c r="P1" s="6"/>
      <c r="Q1" s="7"/>
      <c r="IA1" s="8"/>
      <c r="IB1" s="8"/>
      <c r="IC1" s="8"/>
      <c r="ID1" s="8"/>
      <c r="IE1" s="8"/>
      <c r="IF1" s="7"/>
      <c r="IG1" s="7"/>
      <c r="IH1" s="7"/>
      <c r="II1" s="7"/>
    </row>
    <row r="2" spans="1:239" s="5" customFormat="1" ht="25.5" customHeight="1" hidden="1">
      <c r="A2" s="9" t="s">
        <v>0</v>
      </c>
      <c r="B2" s="9" t="s">
        <v>1</v>
      </c>
      <c r="C2" s="10" t="s">
        <v>2</v>
      </c>
      <c r="D2" s="10" t="s">
        <v>3</v>
      </c>
      <c r="E2" s="9" t="s">
        <v>4</v>
      </c>
      <c r="J2" s="11"/>
      <c r="K2" s="11"/>
      <c r="L2" s="11"/>
      <c r="O2" s="6"/>
      <c r="P2" s="6"/>
      <c r="Q2" s="7"/>
      <c r="IA2" s="8"/>
      <c r="IB2" s="8"/>
      <c r="IC2" s="8"/>
      <c r="ID2" s="8"/>
      <c r="IE2" s="8"/>
    </row>
    <row r="3" spans="1:243" s="5" customFormat="1" ht="30" customHeight="1" hidden="1">
      <c r="A3" s="75" t="s">
        <v>5</v>
      </c>
      <c r="C3" s="5" t="s">
        <v>6</v>
      </c>
      <c r="IA3" s="8"/>
      <c r="IB3" s="8"/>
      <c r="IC3" s="8"/>
      <c r="ID3" s="8"/>
      <c r="IE3" s="8"/>
      <c r="IF3" s="7"/>
      <c r="IG3" s="7"/>
      <c r="IH3" s="7"/>
      <c r="II3" s="7"/>
    </row>
    <row r="4" spans="1:243" s="12" customFormat="1" ht="30.75" customHeight="1">
      <c r="A4" s="106" t="s">
        <v>48</v>
      </c>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106"/>
      <c r="BB4" s="106"/>
      <c r="BC4" s="106"/>
      <c r="IA4" s="13"/>
      <c r="IB4" s="13"/>
      <c r="IC4" s="13"/>
      <c r="ID4" s="13"/>
      <c r="IE4" s="13"/>
      <c r="IF4" s="14"/>
      <c r="IG4" s="14"/>
      <c r="IH4" s="14"/>
      <c r="II4" s="14"/>
    </row>
    <row r="5" spans="1:243" s="12" customFormat="1" ht="30.75" customHeight="1">
      <c r="A5" s="106" t="s">
        <v>167</v>
      </c>
      <c r="B5" s="106"/>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106"/>
      <c r="AO5" s="106"/>
      <c r="AP5" s="106"/>
      <c r="AQ5" s="106"/>
      <c r="AR5" s="106"/>
      <c r="AS5" s="106"/>
      <c r="AT5" s="106"/>
      <c r="AU5" s="106"/>
      <c r="AV5" s="106"/>
      <c r="AW5" s="106"/>
      <c r="AX5" s="106"/>
      <c r="AY5" s="106"/>
      <c r="AZ5" s="106"/>
      <c r="BA5" s="106"/>
      <c r="BB5" s="106"/>
      <c r="BC5" s="106"/>
      <c r="IA5" s="13"/>
      <c r="IB5" s="13"/>
      <c r="IC5" s="13"/>
      <c r="ID5" s="13"/>
      <c r="IE5" s="13"/>
      <c r="IF5" s="14"/>
      <c r="IG5" s="14"/>
      <c r="IH5" s="14"/>
      <c r="II5" s="14"/>
    </row>
    <row r="6" spans="1:243" s="12" customFormat="1" ht="30.75" customHeight="1">
      <c r="A6" s="106" t="s">
        <v>171</v>
      </c>
      <c r="B6" s="106"/>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IA6" s="13"/>
      <c r="IB6" s="13"/>
      <c r="IC6" s="13"/>
      <c r="ID6" s="13"/>
      <c r="IE6" s="13"/>
      <c r="IF6" s="14"/>
      <c r="IG6" s="14"/>
      <c r="IH6" s="14"/>
      <c r="II6" s="14"/>
    </row>
    <row r="7" spans="1:243" s="12" customFormat="1" ht="29.25" customHeight="1" hidden="1">
      <c r="A7" s="107" t="s">
        <v>7</v>
      </c>
      <c r="B7" s="107"/>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c r="AY7" s="107"/>
      <c r="AZ7" s="107"/>
      <c r="BA7" s="107"/>
      <c r="BB7" s="107"/>
      <c r="BC7" s="107"/>
      <c r="IA7" s="13"/>
      <c r="IB7" s="13"/>
      <c r="IC7" s="13"/>
      <c r="ID7" s="13"/>
      <c r="IE7" s="13"/>
      <c r="IF7" s="14"/>
      <c r="IG7" s="14"/>
      <c r="IH7" s="14"/>
      <c r="II7" s="14"/>
    </row>
    <row r="8" spans="1:243" s="15" customFormat="1" ht="76.5" customHeight="1">
      <c r="A8" s="76" t="s">
        <v>40</v>
      </c>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8"/>
      <c r="AQ8" s="108"/>
      <c r="AR8" s="108"/>
      <c r="AS8" s="108"/>
      <c r="AT8" s="108"/>
      <c r="AU8" s="108"/>
      <c r="AV8" s="108"/>
      <c r="AW8" s="108"/>
      <c r="AX8" s="108"/>
      <c r="AY8" s="108"/>
      <c r="AZ8" s="108"/>
      <c r="BA8" s="108"/>
      <c r="BB8" s="108"/>
      <c r="BC8" s="108"/>
      <c r="IA8" s="16"/>
      <c r="IB8" s="16"/>
      <c r="IC8" s="16"/>
      <c r="ID8" s="16"/>
      <c r="IE8" s="16"/>
      <c r="IF8" s="17"/>
      <c r="IG8" s="17"/>
      <c r="IH8" s="17"/>
      <c r="II8" s="17"/>
    </row>
    <row r="9" spans="1:243" s="18" customFormat="1" ht="61.5" customHeight="1">
      <c r="A9" s="103" t="s">
        <v>8</v>
      </c>
      <c r="B9" s="103"/>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c r="AY9" s="103"/>
      <c r="AZ9" s="103"/>
      <c r="BA9" s="103"/>
      <c r="BB9" s="103"/>
      <c r="BC9" s="103"/>
      <c r="IA9" s="19"/>
      <c r="IB9" s="19"/>
      <c r="IC9" s="19"/>
      <c r="ID9" s="19"/>
      <c r="IE9" s="19"/>
      <c r="IF9" s="20"/>
      <c r="IG9" s="20"/>
      <c r="IH9" s="20"/>
      <c r="II9" s="20"/>
    </row>
    <row r="10" spans="1:243" s="22" customFormat="1" ht="18.75" customHeight="1">
      <c r="A10" s="21" t="s">
        <v>9</v>
      </c>
      <c r="B10" s="21" t="s">
        <v>10</v>
      </c>
      <c r="C10" s="21" t="s">
        <v>10</v>
      </c>
      <c r="D10" s="21" t="s">
        <v>9</v>
      </c>
      <c r="E10" s="21" t="s">
        <v>10</v>
      </c>
      <c r="F10" s="21" t="s">
        <v>11</v>
      </c>
      <c r="G10" s="21" t="s">
        <v>11</v>
      </c>
      <c r="H10" s="21" t="s">
        <v>12</v>
      </c>
      <c r="I10" s="21" t="s">
        <v>10</v>
      </c>
      <c r="J10" s="21" t="s">
        <v>9</v>
      </c>
      <c r="K10" s="21" t="s">
        <v>13</v>
      </c>
      <c r="L10" s="21" t="s">
        <v>10</v>
      </c>
      <c r="M10" s="21" t="s">
        <v>9</v>
      </c>
      <c r="N10" s="21" t="s">
        <v>11</v>
      </c>
      <c r="O10" s="21" t="s">
        <v>11</v>
      </c>
      <c r="P10" s="21" t="s">
        <v>11</v>
      </c>
      <c r="Q10" s="21" t="s">
        <v>11</v>
      </c>
      <c r="R10" s="21" t="s">
        <v>12</v>
      </c>
      <c r="S10" s="21" t="s">
        <v>12</v>
      </c>
      <c r="T10" s="21" t="s">
        <v>11</v>
      </c>
      <c r="U10" s="21" t="s">
        <v>11</v>
      </c>
      <c r="V10" s="21" t="s">
        <v>11</v>
      </c>
      <c r="W10" s="21" t="s">
        <v>11</v>
      </c>
      <c r="X10" s="21" t="s">
        <v>12</v>
      </c>
      <c r="Y10" s="21" t="s">
        <v>12</v>
      </c>
      <c r="Z10" s="21" t="s">
        <v>11</v>
      </c>
      <c r="AA10" s="21" t="s">
        <v>11</v>
      </c>
      <c r="AB10" s="21" t="s">
        <v>11</v>
      </c>
      <c r="AC10" s="21" t="s">
        <v>11</v>
      </c>
      <c r="AD10" s="21" t="s">
        <v>12</v>
      </c>
      <c r="AE10" s="21" t="s">
        <v>12</v>
      </c>
      <c r="AF10" s="21" t="s">
        <v>11</v>
      </c>
      <c r="AG10" s="21" t="s">
        <v>11</v>
      </c>
      <c r="AH10" s="21" t="s">
        <v>11</v>
      </c>
      <c r="AI10" s="21" t="s">
        <v>11</v>
      </c>
      <c r="AJ10" s="21" t="s">
        <v>12</v>
      </c>
      <c r="AK10" s="21" t="s">
        <v>12</v>
      </c>
      <c r="AL10" s="21" t="s">
        <v>11</v>
      </c>
      <c r="AM10" s="21" t="s">
        <v>11</v>
      </c>
      <c r="AN10" s="21" t="s">
        <v>11</v>
      </c>
      <c r="AO10" s="21" t="s">
        <v>11</v>
      </c>
      <c r="AP10" s="21" t="s">
        <v>12</v>
      </c>
      <c r="AQ10" s="21" t="s">
        <v>12</v>
      </c>
      <c r="AR10" s="21" t="s">
        <v>11</v>
      </c>
      <c r="AS10" s="21" t="s">
        <v>11</v>
      </c>
      <c r="AT10" s="21" t="s">
        <v>9</v>
      </c>
      <c r="AU10" s="21" t="s">
        <v>9</v>
      </c>
      <c r="AV10" s="21" t="s">
        <v>12</v>
      </c>
      <c r="AW10" s="21" t="s">
        <v>12</v>
      </c>
      <c r="AX10" s="21" t="s">
        <v>9</v>
      </c>
      <c r="AY10" s="21" t="s">
        <v>9</v>
      </c>
      <c r="AZ10" s="21" t="s">
        <v>14</v>
      </c>
      <c r="BA10" s="21" t="s">
        <v>9</v>
      </c>
      <c r="BB10" s="21" t="s">
        <v>9</v>
      </c>
      <c r="BC10" s="21" t="s">
        <v>10</v>
      </c>
      <c r="IA10" s="23"/>
      <c r="IB10" s="23"/>
      <c r="IC10" s="23"/>
      <c r="ID10" s="23"/>
      <c r="IE10" s="23"/>
      <c r="IF10" s="24"/>
      <c r="IG10" s="24"/>
      <c r="IH10" s="24"/>
      <c r="II10" s="24"/>
    </row>
    <row r="11" spans="1:55" s="22" customFormat="1" ht="94.5" customHeight="1">
      <c r="A11" s="21" t="s">
        <v>15</v>
      </c>
      <c r="B11" s="21" t="s">
        <v>16</v>
      </c>
      <c r="C11" s="21" t="s">
        <v>17</v>
      </c>
      <c r="D11" s="21" t="s">
        <v>18</v>
      </c>
      <c r="E11" s="21" t="s">
        <v>169</v>
      </c>
      <c r="F11" s="21" t="s">
        <v>172</v>
      </c>
      <c r="G11" s="21"/>
      <c r="H11" s="21"/>
      <c r="I11" s="21" t="s">
        <v>19</v>
      </c>
      <c r="J11" s="21" t="s">
        <v>20</v>
      </c>
      <c r="K11" s="21" t="s">
        <v>21</v>
      </c>
      <c r="L11" s="21" t="s">
        <v>22</v>
      </c>
      <c r="M11" s="25" t="s">
        <v>173</v>
      </c>
      <c r="N11" s="21" t="s">
        <v>23</v>
      </c>
      <c r="O11" s="21" t="s">
        <v>24</v>
      </c>
      <c r="P11" s="21" t="s">
        <v>25</v>
      </c>
      <c r="Q11" s="21" t="s">
        <v>26</v>
      </c>
      <c r="R11" s="21"/>
      <c r="S11" s="21"/>
      <c r="T11" s="21" t="s">
        <v>27</v>
      </c>
      <c r="U11" s="21" t="s">
        <v>28</v>
      </c>
      <c r="V11" s="21" t="s">
        <v>29</v>
      </c>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101" t="s">
        <v>174</v>
      </c>
      <c r="BB11" s="100" t="s">
        <v>30</v>
      </c>
      <c r="BC11" s="101" t="s">
        <v>31</v>
      </c>
    </row>
    <row r="12" spans="1:243" s="22" customFormat="1" ht="15">
      <c r="A12" s="26">
        <v>1</v>
      </c>
      <c r="B12" s="26">
        <v>2</v>
      </c>
      <c r="C12" s="26">
        <v>3</v>
      </c>
      <c r="D12" s="26">
        <v>3</v>
      </c>
      <c r="E12" s="26">
        <v>4</v>
      </c>
      <c r="F12" s="26">
        <v>6</v>
      </c>
      <c r="G12" s="26">
        <v>7</v>
      </c>
      <c r="H12" s="26">
        <v>8</v>
      </c>
      <c r="I12" s="26">
        <v>9</v>
      </c>
      <c r="J12" s="26">
        <v>10</v>
      </c>
      <c r="K12" s="26">
        <v>11</v>
      </c>
      <c r="L12" s="26">
        <v>12</v>
      </c>
      <c r="M12" s="26">
        <v>5</v>
      </c>
      <c r="N12" s="26">
        <v>14</v>
      </c>
      <c r="O12" s="26">
        <v>15</v>
      </c>
      <c r="P12" s="26">
        <v>16</v>
      </c>
      <c r="Q12" s="26">
        <v>17</v>
      </c>
      <c r="R12" s="26">
        <v>18</v>
      </c>
      <c r="S12" s="26">
        <v>19</v>
      </c>
      <c r="T12" s="26">
        <v>20</v>
      </c>
      <c r="U12" s="26">
        <v>21</v>
      </c>
      <c r="V12" s="26">
        <v>22</v>
      </c>
      <c r="W12" s="26">
        <v>23</v>
      </c>
      <c r="X12" s="26">
        <v>24</v>
      </c>
      <c r="Y12" s="26">
        <v>25</v>
      </c>
      <c r="Z12" s="26">
        <v>26</v>
      </c>
      <c r="AA12" s="26">
        <v>27</v>
      </c>
      <c r="AB12" s="26">
        <v>28</v>
      </c>
      <c r="AC12" s="26">
        <v>29</v>
      </c>
      <c r="AD12" s="26">
        <v>30</v>
      </c>
      <c r="AE12" s="26">
        <v>31</v>
      </c>
      <c r="AF12" s="26">
        <v>32</v>
      </c>
      <c r="AG12" s="26">
        <v>33</v>
      </c>
      <c r="AH12" s="26">
        <v>34</v>
      </c>
      <c r="AI12" s="26">
        <v>35</v>
      </c>
      <c r="AJ12" s="26">
        <v>36</v>
      </c>
      <c r="AK12" s="26">
        <v>37</v>
      </c>
      <c r="AL12" s="26">
        <v>38</v>
      </c>
      <c r="AM12" s="26">
        <v>39</v>
      </c>
      <c r="AN12" s="26">
        <v>40</v>
      </c>
      <c r="AO12" s="26">
        <v>41</v>
      </c>
      <c r="AP12" s="26">
        <v>42</v>
      </c>
      <c r="AQ12" s="26">
        <v>43</v>
      </c>
      <c r="AR12" s="26">
        <v>44</v>
      </c>
      <c r="AS12" s="26">
        <v>45</v>
      </c>
      <c r="AT12" s="26">
        <v>46</v>
      </c>
      <c r="AU12" s="26">
        <v>47</v>
      </c>
      <c r="AV12" s="26">
        <v>48</v>
      </c>
      <c r="AW12" s="26">
        <v>49</v>
      </c>
      <c r="AX12" s="26">
        <v>50</v>
      </c>
      <c r="AY12" s="26">
        <v>51</v>
      </c>
      <c r="AZ12" s="26">
        <v>52</v>
      </c>
      <c r="BA12" s="26">
        <v>6</v>
      </c>
      <c r="BB12" s="26">
        <v>9</v>
      </c>
      <c r="BC12" s="26">
        <v>7</v>
      </c>
      <c r="IA12" s="23"/>
      <c r="IB12" s="23"/>
      <c r="IC12" s="23"/>
      <c r="ID12" s="23"/>
      <c r="IE12" s="23"/>
      <c r="IF12" s="24"/>
      <c r="IG12" s="24"/>
      <c r="IH12" s="24"/>
      <c r="II12" s="24"/>
    </row>
    <row r="13" spans="1:243" s="43" customFormat="1" ht="130.5" customHeight="1">
      <c r="A13" s="27">
        <v>1</v>
      </c>
      <c r="B13" s="28" t="s">
        <v>170</v>
      </c>
      <c r="C13" s="29"/>
      <c r="D13" s="30"/>
      <c r="E13" s="31"/>
      <c r="F13" s="32"/>
      <c r="G13" s="33"/>
      <c r="H13" s="33"/>
      <c r="I13" s="34"/>
      <c r="J13" s="35"/>
      <c r="K13" s="36"/>
      <c r="L13" s="36"/>
      <c r="M13" s="37"/>
      <c r="N13" s="38"/>
      <c r="O13" s="38"/>
      <c r="P13" s="39"/>
      <c r="Q13" s="38"/>
      <c r="R13" s="38"/>
      <c r="S13" s="40"/>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41"/>
      <c r="BB13" s="41"/>
      <c r="BC13" s="42"/>
      <c r="IA13" s="44">
        <v>1</v>
      </c>
      <c r="IB13" s="44" t="s">
        <v>170</v>
      </c>
      <c r="IC13" s="44"/>
      <c r="ID13" s="44"/>
      <c r="IE13" s="44"/>
      <c r="IF13" s="45"/>
      <c r="IG13" s="45"/>
      <c r="IH13" s="45"/>
      <c r="II13" s="45"/>
    </row>
    <row r="14" spans="1:243" s="43" customFormat="1" ht="15">
      <c r="A14" s="79">
        <v>1.01</v>
      </c>
      <c r="B14" s="80" t="s">
        <v>106</v>
      </c>
      <c r="C14" s="29" t="s">
        <v>41</v>
      </c>
      <c r="D14" s="84">
        <v>18</v>
      </c>
      <c r="E14" s="83" t="s">
        <v>82</v>
      </c>
      <c r="F14" s="32">
        <v>100</v>
      </c>
      <c r="G14" s="46"/>
      <c r="H14" s="33"/>
      <c r="I14" s="34" t="s">
        <v>33</v>
      </c>
      <c r="J14" s="35">
        <f aca="true" t="shared" si="0" ref="J14:J24">IF(I14="Less(-)",-1,1)</f>
        <v>1</v>
      </c>
      <c r="K14" s="36" t="s">
        <v>34</v>
      </c>
      <c r="L14" s="36" t="s">
        <v>4</v>
      </c>
      <c r="M14" s="72"/>
      <c r="N14" s="47"/>
      <c r="O14" s="47"/>
      <c r="P14" s="48"/>
      <c r="Q14" s="47"/>
      <c r="R14" s="47"/>
      <c r="S14" s="49"/>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41">
        <f aca="true" t="shared" si="1" ref="BA14:BA24">total_amount_ba($B$2,$D$2,D14,F14,J14,K14,M14)</f>
        <v>0</v>
      </c>
      <c r="BB14" s="41">
        <f aca="true" t="shared" si="2" ref="BB14:BB24">BA14+SUM(N14:AZ14)</f>
        <v>0</v>
      </c>
      <c r="BC14" s="42" t="str">
        <f aca="true" t="shared" si="3" ref="BC14:BC24">SpellNumber(L14,BB14)</f>
        <v>INR Zero Only</v>
      </c>
      <c r="IA14" s="44">
        <v>1.01</v>
      </c>
      <c r="IB14" s="44" t="s">
        <v>106</v>
      </c>
      <c r="IC14" s="44" t="s">
        <v>41</v>
      </c>
      <c r="ID14" s="44">
        <v>18</v>
      </c>
      <c r="IE14" s="44" t="s">
        <v>82</v>
      </c>
      <c r="IF14" s="45"/>
      <c r="IG14" s="45"/>
      <c r="IH14" s="45"/>
      <c r="II14" s="45"/>
    </row>
    <row r="15" spans="1:243" s="43" customFormat="1" ht="15">
      <c r="A15" s="79">
        <v>1.02</v>
      </c>
      <c r="B15" s="80" t="s">
        <v>107</v>
      </c>
      <c r="C15" s="29" t="s">
        <v>42</v>
      </c>
      <c r="D15" s="84">
        <v>30</v>
      </c>
      <c r="E15" s="83" t="s">
        <v>82</v>
      </c>
      <c r="F15" s="32">
        <v>100</v>
      </c>
      <c r="G15" s="46"/>
      <c r="H15" s="46"/>
      <c r="I15" s="34" t="s">
        <v>33</v>
      </c>
      <c r="J15" s="35">
        <f t="shared" si="0"/>
        <v>1</v>
      </c>
      <c r="K15" s="36" t="s">
        <v>34</v>
      </c>
      <c r="L15" s="36" t="s">
        <v>4</v>
      </c>
      <c r="M15" s="72"/>
      <c r="N15" s="47"/>
      <c r="O15" s="47"/>
      <c r="P15" s="48"/>
      <c r="Q15" s="47"/>
      <c r="R15" s="47"/>
      <c r="S15" s="49"/>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41">
        <f t="shared" si="1"/>
        <v>0</v>
      </c>
      <c r="BB15" s="41">
        <f t="shared" si="2"/>
        <v>0</v>
      </c>
      <c r="BC15" s="42" t="str">
        <f t="shared" si="3"/>
        <v>INR Zero Only</v>
      </c>
      <c r="IA15" s="44">
        <v>1.02</v>
      </c>
      <c r="IB15" s="44" t="s">
        <v>107</v>
      </c>
      <c r="IC15" s="44" t="s">
        <v>42</v>
      </c>
      <c r="ID15" s="44">
        <v>30</v>
      </c>
      <c r="IE15" s="44" t="s">
        <v>82</v>
      </c>
      <c r="IF15" s="45"/>
      <c r="IG15" s="45"/>
      <c r="IH15" s="45"/>
      <c r="II15" s="45"/>
    </row>
    <row r="16" spans="1:243" s="43" customFormat="1" ht="15">
      <c r="A16" s="79">
        <v>1.03</v>
      </c>
      <c r="B16" s="80" t="s">
        <v>108</v>
      </c>
      <c r="C16" s="29" t="s">
        <v>43</v>
      </c>
      <c r="D16" s="84">
        <v>36</v>
      </c>
      <c r="E16" s="83" t="s">
        <v>82</v>
      </c>
      <c r="F16" s="32">
        <v>10</v>
      </c>
      <c r="G16" s="46"/>
      <c r="H16" s="46"/>
      <c r="I16" s="34" t="s">
        <v>33</v>
      </c>
      <c r="J16" s="35">
        <f t="shared" si="0"/>
        <v>1</v>
      </c>
      <c r="K16" s="36" t="s">
        <v>34</v>
      </c>
      <c r="L16" s="36" t="s">
        <v>4</v>
      </c>
      <c r="M16" s="72"/>
      <c r="N16" s="47"/>
      <c r="O16" s="47"/>
      <c r="P16" s="48"/>
      <c r="Q16" s="47"/>
      <c r="R16" s="47"/>
      <c r="S16" s="49"/>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41">
        <f t="shared" si="1"/>
        <v>0</v>
      </c>
      <c r="BB16" s="41">
        <f t="shared" si="2"/>
        <v>0</v>
      </c>
      <c r="BC16" s="42" t="str">
        <f t="shared" si="3"/>
        <v>INR Zero Only</v>
      </c>
      <c r="IA16" s="44">
        <v>1.03</v>
      </c>
      <c r="IB16" s="44" t="s">
        <v>108</v>
      </c>
      <c r="IC16" s="44" t="s">
        <v>43</v>
      </c>
      <c r="ID16" s="44">
        <v>36</v>
      </c>
      <c r="IE16" s="44" t="s">
        <v>82</v>
      </c>
      <c r="IF16" s="45"/>
      <c r="IG16" s="45"/>
      <c r="IH16" s="45"/>
      <c r="II16" s="45"/>
    </row>
    <row r="17" spans="1:243" s="43" customFormat="1" ht="15">
      <c r="A17" s="79">
        <v>1.04</v>
      </c>
      <c r="B17" s="80" t="s">
        <v>109</v>
      </c>
      <c r="C17" s="29" t="s">
        <v>44</v>
      </c>
      <c r="D17" s="84">
        <v>60</v>
      </c>
      <c r="E17" s="83" t="s">
        <v>82</v>
      </c>
      <c r="F17" s="32">
        <v>10</v>
      </c>
      <c r="G17" s="46"/>
      <c r="H17" s="46"/>
      <c r="I17" s="34" t="s">
        <v>33</v>
      </c>
      <c r="J17" s="35">
        <f t="shared" si="0"/>
        <v>1</v>
      </c>
      <c r="K17" s="36" t="s">
        <v>34</v>
      </c>
      <c r="L17" s="36" t="s">
        <v>4</v>
      </c>
      <c r="M17" s="72"/>
      <c r="N17" s="47"/>
      <c r="O17" s="47"/>
      <c r="P17" s="48"/>
      <c r="Q17" s="47"/>
      <c r="R17" s="47"/>
      <c r="S17" s="49"/>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41">
        <f t="shared" si="1"/>
        <v>0</v>
      </c>
      <c r="BB17" s="41">
        <f t="shared" si="2"/>
        <v>0</v>
      </c>
      <c r="BC17" s="42" t="str">
        <f t="shared" si="3"/>
        <v>INR Zero Only</v>
      </c>
      <c r="IA17" s="44">
        <v>1.04</v>
      </c>
      <c r="IB17" s="44" t="s">
        <v>109</v>
      </c>
      <c r="IC17" s="44" t="s">
        <v>44</v>
      </c>
      <c r="ID17" s="44">
        <v>60</v>
      </c>
      <c r="IE17" s="44" t="s">
        <v>82</v>
      </c>
      <c r="IF17" s="45"/>
      <c r="IG17" s="45"/>
      <c r="IH17" s="45"/>
      <c r="II17" s="45"/>
    </row>
    <row r="18" spans="1:243" s="43" customFormat="1" ht="15">
      <c r="A18" s="79">
        <v>1.05</v>
      </c>
      <c r="B18" s="80" t="s">
        <v>110</v>
      </c>
      <c r="C18" s="29" t="s">
        <v>45</v>
      </c>
      <c r="D18" s="84">
        <v>402</v>
      </c>
      <c r="E18" s="83" t="s">
        <v>82</v>
      </c>
      <c r="F18" s="32">
        <v>10</v>
      </c>
      <c r="G18" s="46"/>
      <c r="H18" s="46"/>
      <c r="I18" s="34" t="s">
        <v>33</v>
      </c>
      <c r="J18" s="35">
        <f t="shared" si="0"/>
        <v>1</v>
      </c>
      <c r="K18" s="36" t="s">
        <v>34</v>
      </c>
      <c r="L18" s="36" t="s">
        <v>4</v>
      </c>
      <c r="M18" s="72"/>
      <c r="N18" s="47"/>
      <c r="O18" s="47"/>
      <c r="P18" s="48"/>
      <c r="Q18" s="47"/>
      <c r="R18" s="47"/>
      <c r="S18" s="49"/>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41">
        <f t="shared" si="1"/>
        <v>0</v>
      </c>
      <c r="BB18" s="41">
        <f t="shared" si="2"/>
        <v>0</v>
      </c>
      <c r="BC18" s="42" t="str">
        <f t="shared" si="3"/>
        <v>INR Zero Only</v>
      </c>
      <c r="IA18" s="44">
        <v>1.05</v>
      </c>
      <c r="IB18" s="44" t="s">
        <v>110</v>
      </c>
      <c r="IC18" s="44" t="s">
        <v>45</v>
      </c>
      <c r="ID18" s="44">
        <v>402</v>
      </c>
      <c r="IE18" s="44" t="s">
        <v>82</v>
      </c>
      <c r="IF18" s="45"/>
      <c r="IG18" s="45"/>
      <c r="IH18" s="45"/>
      <c r="II18" s="45"/>
    </row>
    <row r="19" spans="1:243" s="43" customFormat="1" ht="15">
      <c r="A19" s="79">
        <v>1.06</v>
      </c>
      <c r="B19" s="80" t="s">
        <v>111</v>
      </c>
      <c r="C19" s="29" t="s">
        <v>52</v>
      </c>
      <c r="D19" s="84">
        <v>702</v>
      </c>
      <c r="E19" s="83" t="s">
        <v>82</v>
      </c>
      <c r="F19" s="32">
        <v>100</v>
      </c>
      <c r="G19" s="46"/>
      <c r="H19" s="33"/>
      <c r="I19" s="34" t="s">
        <v>33</v>
      </c>
      <c r="J19" s="35">
        <f t="shared" si="0"/>
        <v>1</v>
      </c>
      <c r="K19" s="36" t="s">
        <v>34</v>
      </c>
      <c r="L19" s="36" t="s">
        <v>4</v>
      </c>
      <c r="M19" s="72"/>
      <c r="N19" s="47"/>
      <c r="O19" s="47"/>
      <c r="P19" s="48"/>
      <c r="Q19" s="47"/>
      <c r="R19" s="47"/>
      <c r="S19" s="49"/>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41">
        <f t="shared" si="1"/>
        <v>0</v>
      </c>
      <c r="BB19" s="41">
        <f t="shared" si="2"/>
        <v>0</v>
      </c>
      <c r="BC19" s="42" t="str">
        <f t="shared" si="3"/>
        <v>INR Zero Only</v>
      </c>
      <c r="IA19" s="44">
        <v>1.06</v>
      </c>
      <c r="IB19" s="44" t="s">
        <v>111</v>
      </c>
      <c r="IC19" s="44" t="s">
        <v>52</v>
      </c>
      <c r="ID19" s="44">
        <v>702</v>
      </c>
      <c r="IE19" s="44" t="s">
        <v>82</v>
      </c>
      <c r="IF19" s="45"/>
      <c r="IG19" s="45"/>
      <c r="IH19" s="45"/>
      <c r="II19" s="45"/>
    </row>
    <row r="20" spans="1:243" s="43" customFormat="1" ht="15">
      <c r="A20" s="79">
        <v>1.07</v>
      </c>
      <c r="B20" s="80" t="s">
        <v>112</v>
      </c>
      <c r="C20" s="29" t="s">
        <v>53</v>
      </c>
      <c r="D20" s="84">
        <v>30</v>
      </c>
      <c r="E20" s="83" t="s">
        <v>82</v>
      </c>
      <c r="F20" s="32">
        <v>100</v>
      </c>
      <c r="G20" s="46"/>
      <c r="H20" s="46"/>
      <c r="I20" s="34" t="s">
        <v>33</v>
      </c>
      <c r="J20" s="35">
        <f t="shared" si="0"/>
        <v>1</v>
      </c>
      <c r="K20" s="36" t="s">
        <v>34</v>
      </c>
      <c r="L20" s="36" t="s">
        <v>4</v>
      </c>
      <c r="M20" s="72"/>
      <c r="N20" s="47"/>
      <c r="O20" s="47"/>
      <c r="P20" s="48"/>
      <c r="Q20" s="47"/>
      <c r="R20" s="47"/>
      <c r="S20" s="49"/>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41">
        <f t="shared" si="1"/>
        <v>0</v>
      </c>
      <c r="BB20" s="41">
        <f t="shared" si="2"/>
        <v>0</v>
      </c>
      <c r="BC20" s="42" t="str">
        <f t="shared" si="3"/>
        <v>INR Zero Only</v>
      </c>
      <c r="IA20" s="44">
        <v>1.07</v>
      </c>
      <c r="IB20" s="44" t="s">
        <v>112</v>
      </c>
      <c r="IC20" s="44" t="s">
        <v>53</v>
      </c>
      <c r="ID20" s="44">
        <v>30</v>
      </c>
      <c r="IE20" s="44" t="s">
        <v>82</v>
      </c>
      <c r="IF20" s="45"/>
      <c r="IG20" s="45"/>
      <c r="IH20" s="45"/>
      <c r="II20" s="45"/>
    </row>
    <row r="21" spans="1:243" s="43" customFormat="1" ht="15">
      <c r="A21" s="79">
        <v>1.08</v>
      </c>
      <c r="B21" s="80" t="s">
        <v>113</v>
      </c>
      <c r="C21" s="29" t="s">
        <v>49</v>
      </c>
      <c r="D21" s="84">
        <v>300</v>
      </c>
      <c r="E21" s="83" t="s">
        <v>82</v>
      </c>
      <c r="F21" s="32">
        <v>10</v>
      </c>
      <c r="G21" s="46"/>
      <c r="H21" s="46"/>
      <c r="I21" s="34" t="s">
        <v>33</v>
      </c>
      <c r="J21" s="35">
        <f t="shared" si="0"/>
        <v>1</v>
      </c>
      <c r="K21" s="36" t="s">
        <v>34</v>
      </c>
      <c r="L21" s="36" t="s">
        <v>4</v>
      </c>
      <c r="M21" s="72"/>
      <c r="N21" s="47"/>
      <c r="O21" s="47"/>
      <c r="P21" s="48"/>
      <c r="Q21" s="47"/>
      <c r="R21" s="47"/>
      <c r="S21" s="49"/>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41">
        <f t="shared" si="1"/>
        <v>0</v>
      </c>
      <c r="BB21" s="41">
        <f t="shared" si="2"/>
        <v>0</v>
      </c>
      <c r="BC21" s="42" t="str">
        <f t="shared" si="3"/>
        <v>INR Zero Only</v>
      </c>
      <c r="IA21" s="44">
        <v>1.08</v>
      </c>
      <c r="IB21" s="44" t="s">
        <v>113</v>
      </c>
      <c r="IC21" s="44" t="s">
        <v>49</v>
      </c>
      <c r="ID21" s="44">
        <v>300</v>
      </c>
      <c r="IE21" s="44" t="s">
        <v>82</v>
      </c>
      <c r="IF21" s="45"/>
      <c r="IG21" s="45"/>
      <c r="IH21" s="45"/>
      <c r="II21" s="45"/>
    </row>
    <row r="22" spans="1:243" s="43" customFormat="1" ht="15">
      <c r="A22" s="79">
        <v>1.09</v>
      </c>
      <c r="B22" s="80" t="s">
        <v>114</v>
      </c>
      <c r="C22" s="29" t="s">
        <v>50</v>
      </c>
      <c r="D22" s="84">
        <v>300</v>
      </c>
      <c r="E22" s="83" t="s">
        <v>82</v>
      </c>
      <c r="F22" s="32">
        <v>10</v>
      </c>
      <c r="G22" s="46"/>
      <c r="H22" s="46"/>
      <c r="I22" s="34" t="s">
        <v>33</v>
      </c>
      <c r="J22" s="35">
        <f t="shared" si="0"/>
        <v>1</v>
      </c>
      <c r="K22" s="36" t="s">
        <v>34</v>
      </c>
      <c r="L22" s="36" t="s">
        <v>4</v>
      </c>
      <c r="M22" s="72"/>
      <c r="N22" s="47"/>
      <c r="O22" s="47"/>
      <c r="P22" s="48"/>
      <c r="Q22" s="47"/>
      <c r="R22" s="47"/>
      <c r="S22" s="49"/>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41">
        <f t="shared" si="1"/>
        <v>0</v>
      </c>
      <c r="BB22" s="41">
        <f t="shared" si="2"/>
        <v>0</v>
      </c>
      <c r="BC22" s="42" t="str">
        <f t="shared" si="3"/>
        <v>INR Zero Only</v>
      </c>
      <c r="IA22" s="44">
        <v>1.09</v>
      </c>
      <c r="IB22" s="44" t="s">
        <v>114</v>
      </c>
      <c r="IC22" s="44" t="s">
        <v>50</v>
      </c>
      <c r="ID22" s="44">
        <v>300</v>
      </c>
      <c r="IE22" s="44" t="s">
        <v>82</v>
      </c>
      <c r="IF22" s="45"/>
      <c r="IG22" s="45"/>
      <c r="IH22" s="45"/>
      <c r="II22" s="45"/>
    </row>
    <row r="23" spans="1:243" s="43" customFormat="1" ht="15">
      <c r="A23" s="102">
        <v>1.1</v>
      </c>
      <c r="B23" s="80" t="s">
        <v>115</v>
      </c>
      <c r="C23" s="29" t="s">
        <v>54</v>
      </c>
      <c r="D23" s="84">
        <v>402</v>
      </c>
      <c r="E23" s="83" t="s">
        <v>82</v>
      </c>
      <c r="F23" s="32">
        <v>10</v>
      </c>
      <c r="G23" s="46"/>
      <c r="H23" s="46"/>
      <c r="I23" s="34" t="s">
        <v>33</v>
      </c>
      <c r="J23" s="35">
        <f t="shared" si="0"/>
        <v>1</v>
      </c>
      <c r="K23" s="36" t="s">
        <v>34</v>
      </c>
      <c r="L23" s="36" t="s">
        <v>4</v>
      </c>
      <c r="M23" s="72"/>
      <c r="N23" s="47"/>
      <c r="O23" s="47"/>
      <c r="P23" s="48"/>
      <c r="Q23" s="47"/>
      <c r="R23" s="47"/>
      <c r="S23" s="49"/>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41">
        <f t="shared" si="1"/>
        <v>0</v>
      </c>
      <c r="BB23" s="41">
        <f t="shared" si="2"/>
        <v>0</v>
      </c>
      <c r="BC23" s="42" t="str">
        <f t="shared" si="3"/>
        <v>INR Zero Only</v>
      </c>
      <c r="IA23" s="44">
        <v>1.1</v>
      </c>
      <c r="IB23" s="44" t="s">
        <v>115</v>
      </c>
      <c r="IC23" s="44" t="s">
        <v>54</v>
      </c>
      <c r="ID23" s="44">
        <v>402</v>
      </c>
      <c r="IE23" s="44" t="s">
        <v>82</v>
      </c>
      <c r="IF23" s="45"/>
      <c r="IG23" s="45"/>
      <c r="IH23" s="45"/>
      <c r="II23" s="45"/>
    </row>
    <row r="24" spans="1:243" s="43" customFormat="1" ht="15">
      <c r="A24" s="79">
        <v>1.11</v>
      </c>
      <c r="B24" s="80" t="s">
        <v>116</v>
      </c>
      <c r="C24" s="29" t="s">
        <v>46</v>
      </c>
      <c r="D24" s="84">
        <v>60</v>
      </c>
      <c r="E24" s="83" t="s">
        <v>82</v>
      </c>
      <c r="F24" s="32">
        <v>10</v>
      </c>
      <c r="G24" s="46"/>
      <c r="H24" s="46"/>
      <c r="I24" s="34" t="s">
        <v>33</v>
      </c>
      <c r="J24" s="35">
        <f t="shared" si="0"/>
        <v>1</v>
      </c>
      <c r="K24" s="36" t="s">
        <v>34</v>
      </c>
      <c r="L24" s="36" t="s">
        <v>4</v>
      </c>
      <c r="M24" s="72"/>
      <c r="N24" s="47"/>
      <c r="O24" s="47"/>
      <c r="P24" s="48"/>
      <c r="Q24" s="47"/>
      <c r="R24" s="47"/>
      <c r="S24" s="49"/>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41">
        <f t="shared" si="1"/>
        <v>0</v>
      </c>
      <c r="BB24" s="41">
        <f t="shared" si="2"/>
        <v>0</v>
      </c>
      <c r="BC24" s="42" t="str">
        <f t="shared" si="3"/>
        <v>INR Zero Only</v>
      </c>
      <c r="IA24" s="44">
        <v>1.11</v>
      </c>
      <c r="IB24" s="44" t="s">
        <v>116</v>
      </c>
      <c r="IC24" s="44" t="s">
        <v>46</v>
      </c>
      <c r="ID24" s="44">
        <v>60</v>
      </c>
      <c r="IE24" s="44" t="s">
        <v>82</v>
      </c>
      <c r="IF24" s="45"/>
      <c r="IG24" s="45"/>
      <c r="IH24" s="45"/>
      <c r="II24" s="45"/>
    </row>
    <row r="25" spans="1:243" s="43" customFormat="1" ht="32.25" customHeight="1">
      <c r="A25" s="27">
        <v>2</v>
      </c>
      <c r="B25" s="28" t="s">
        <v>117</v>
      </c>
      <c r="C25" s="29"/>
      <c r="D25" s="30"/>
      <c r="E25" s="31"/>
      <c r="F25" s="32"/>
      <c r="G25" s="33"/>
      <c r="H25" s="33"/>
      <c r="I25" s="34"/>
      <c r="J25" s="35"/>
      <c r="K25" s="36"/>
      <c r="L25" s="36"/>
      <c r="M25" s="37"/>
      <c r="N25" s="38"/>
      <c r="O25" s="38"/>
      <c r="P25" s="39"/>
      <c r="Q25" s="38"/>
      <c r="R25" s="38"/>
      <c r="S25" s="40"/>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41"/>
      <c r="BB25" s="41"/>
      <c r="BC25" s="42"/>
      <c r="IA25" s="44">
        <v>2</v>
      </c>
      <c r="IB25" s="44" t="s">
        <v>117</v>
      </c>
      <c r="IC25" s="44"/>
      <c r="ID25" s="44"/>
      <c r="IE25" s="44"/>
      <c r="IF25" s="45"/>
      <c r="IG25" s="45"/>
      <c r="IH25" s="45"/>
      <c r="II25" s="45"/>
    </row>
    <row r="26" spans="1:243" s="43" customFormat="1" ht="28.5" customHeight="1">
      <c r="A26" s="79">
        <v>2.01</v>
      </c>
      <c r="B26" s="81" t="s">
        <v>118</v>
      </c>
      <c r="C26" s="29" t="s">
        <v>55</v>
      </c>
      <c r="D26" s="85">
        <v>22</v>
      </c>
      <c r="E26" s="99" t="s">
        <v>32</v>
      </c>
      <c r="F26" s="32">
        <v>100</v>
      </c>
      <c r="G26" s="46"/>
      <c r="H26" s="33"/>
      <c r="I26" s="34" t="s">
        <v>33</v>
      </c>
      <c r="J26" s="35">
        <f aca="true" t="shared" si="4" ref="J26:J54">IF(I26="Less(-)",-1,1)</f>
        <v>1</v>
      </c>
      <c r="K26" s="36" t="s">
        <v>34</v>
      </c>
      <c r="L26" s="36" t="s">
        <v>4</v>
      </c>
      <c r="M26" s="72"/>
      <c r="N26" s="47"/>
      <c r="O26" s="47"/>
      <c r="P26" s="48"/>
      <c r="Q26" s="47"/>
      <c r="R26" s="47"/>
      <c r="S26" s="49"/>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41">
        <f aca="true" t="shared" si="5" ref="BA26:BA54">total_amount_ba($B$2,$D$2,D26,F26,J26,K26,M26)</f>
        <v>0</v>
      </c>
      <c r="BB26" s="41">
        <f aca="true" t="shared" si="6" ref="BB26:BB54">BA26+SUM(N26:AZ26)</f>
        <v>0</v>
      </c>
      <c r="BC26" s="42" t="str">
        <f aca="true" t="shared" si="7" ref="BC26:BC54">SpellNumber(L26,BB26)</f>
        <v>INR Zero Only</v>
      </c>
      <c r="IA26" s="44">
        <v>2.01</v>
      </c>
      <c r="IB26" s="44" t="s">
        <v>118</v>
      </c>
      <c r="IC26" s="44" t="s">
        <v>55</v>
      </c>
      <c r="ID26" s="44">
        <v>22</v>
      </c>
      <c r="IE26" s="44" t="s">
        <v>32</v>
      </c>
      <c r="IF26" s="45"/>
      <c r="IG26" s="45"/>
      <c r="IH26" s="45"/>
      <c r="II26" s="45"/>
    </row>
    <row r="27" spans="1:243" s="43" customFormat="1" ht="28.5" customHeight="1">
      <c r="A27" s="79">
        <v>2.02</v>
      </c>
      <c r="B27" s="81" t="s">
        <v>119</v>
      </c>
      <c r="C27" s="29" t="s">
        <v>47</v>
      </c>
      <c r="D27" s="85">
        <v>22</v>
      </c>
      <c r="E27" s="99" t="s">
        <v>32</v>
      </c>
      <c r="F27" s="32">
        <v>100</v>
      </c>
      <c r="G27" s="46"/>
      <c r="H27" s="46"/>
      <c r="I27" s="34" t="s">
        <v>33</v>
      </c>
      <c r="J27" s="35">
        <f t="shared" si="4"/>
        <v>1</v>
      </c>
      <c r="K27" s="36" t="s">
        <v>34</v>
      </c>
      <c r="L27" s="36" t="s">
        <v>4</v>
      </c>
      <c r="M27" s="72"/>
      <c r="N27" s="47"/>
      <c r="O27" s="47"/>
      <c r="P27" s="48"/>
      <c r="Q27" s="47"/>
      <c r="R27" s="47"/>
      <c r="S27" s="49"/>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41">
        <f t="shared" si="5"/>
        <v>0</v>
      </c>
      <c r="BB27" s="41">
        <f t="shared" si="6"/>
        <v>0</v>
      </c>
      <c r="BC27" s="42" t="str">
        <f t="shared" si="7"/>
        <v>INR Zero Only</v>
      </c>
      <c r="IA27" s="44">
        <v>2.02</v>
      </c>
      <c r="IB27" s="44" t="s">
        <v>119</v>
      </c>
      <c r="IC27" s="44" t="s">
        <v>47</v>
      </c>
      <c r="ID27" s="44">
        <v>22</v>
      </c>
      <c r="IE27" s="44" t="s">
        <v>32</v>
      </c>
      <c r="IF27" s="45"/>
      <c r="IG27" s="45"/>
      <c r="IH27" s="45"/>
      <c r="II27" s="45"/>
    </row>
    <row r="28" spans="1:243" s="43" customFormat="1" ht="28.5" customHeight="1">
      <c r="A28" s="79">
        <v>2.03</v>
      </c>
      <c r="B28" s="81" t="s">
        <v>120</v>
      </c>
      <c r="C28" s="29" t="s">
        <v>51</v>
      </c>
      <c r="D28" s="85">
        <v>22</v>
      </c>
      <c r="E28" s="99" t="s">
        <v>32</v>
      </c>
      <c r="F28" s="32">
        <v>10</v>
      </c>
      <c r="G28" s="46"/>
      <c r="H28" s="46"/>
      <c r="I28" s="34" t="s">
        <v>33</v>
      </c>
      <c r="J28" s="35">
        <f t="shared" si="4"/>
        <v>1</v>
      </c>
      <c r="K28" s="36" t="s">
        <v>34</v>
      </c>
      <c r="L28" s="36" t="s">
        <v>4</v>
      </c>
      <c r="M28" s="72"/>
      <c r="N28" s="47"/>
      <c r="O28" s="47"/>
      <c r="P28" s="48"/>
      <c r="Q28" s="47"/>
      <c r="R28" s="47"/>
      <c r="S28" s="49"/>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41">
        <f t="shared" si="5"/>
        <v>0</v>
      </c>
      <c r="BB28" s="41">
        <f t="shared" si="6"/>
        <v>0</v>
      </c>
      <c r="BC28" s="42" t="str">
        <f t="shared" si="7"/>
        <v>INR Zero Only</v>
      </c>
      <c r="IA28" s="44">
        <v>2.03</v>
      </c>
      <c r="IB28" s="44" t="s">
        <v>120</v>
      </c>
      <c r="IC28" s="44" t="s">
        <v>51</v>
      </c>
      <c r="ID28" s="44">
        <v>22</v>
      </c>
      <c r="IE28" s="44" t="s">
        <v>32</v>
      </c>
      <c r="IF28" s="45"/>
      <c r="IG28" s="45"/>
      <c r="IH28" s="45"/>
      <c r="II28" s="45"/>
    </row>
    <row r="29" spans="1:243" s="43" customFormat="1" ht="28.5" customHeight="1">
      <c r="A29" s="79">
        <v>2.04</v>
      </c>
      <c r="B29" s="81" t="s">
        <v>121</v>
      </c>
      <c r="C29" s="29" t="s">
        <v>56</v>
      </c>
      <c r="D29" s="85">
        <v>10</v>
      </c>
      <c r="E29" s="99" t="s">
        <v>32</v>
      </c>
      <c r="F29" s="32">
        <v>10</v>
      </c>
      <c r="G29" s="46"/>
      <c r="H29" s="46"/>
      <c r="I29" s="34" t="s">
        <v>33</v>
      </c>
      <c r="J29" s="35">
        <f t="shared" si="4"/>
        <v>1</v>
      </c>
      <c r="K29" s="36" t="s">
        <v>34</v>
      </c>
      <c r="L29" s="36" t="s">
        <v>4</v>
      </c>
      <c r="M29" s="72"/>
      <c r="N29" s="47"/>
      <c r="O29" s="47"/>
      <c r="P29" s="48"/>
      <c r="Q29" s="47"/>
      <c r="R29" s="47"/>
      <c r="S29" s="49"/>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41">
        <f t="shared" si="5"/>
        <v>0</v>
      </c>
      <c r="BB29" s="41">
        <f t="shared" si="6"/>
        <v>0</v>
      </c>
      <c r="BC29" s="42" t="str">
        <f t="shared" si="7"/>
        <v>INR Zero Only</v>
      </c>
      <c r="IA29" s="44">
        <v>2.04</v>
      </c>
      <c r="IB29" s="44" t="s">
        <v>121</v>
      </c>
      <c r="IC29" s="44" t="s">
        <v>56</v>
      </c>
      <c r="ID29" s="44">
        <v>10</v>
      </c>
      <c r="IE29" s="44" t="s">
        <v>32</v>
      </c>
      <c r="IF29" s="45"/>
      <c r="IG29" s="45"/>
      <c r="IH29" s="45"/>
      <c r="II29" s="45"/>
    </row>
    <row r="30" spans="1:243" s="43" customFormat="1" ht="15">
      <c r="A30" s="79">
        <v>2.05</v>
      </c>
      <c r="B30" s="81" t="s">
        <v>122</v>
      </c>
      <c r="C30" s="29" t="s">
        <v>57</v>
      </c>
      <c r="D30" s="85">
        <v>4</v>
      </c>
      <c r="E30" s="99" t="s">
        <v>32</v>
      </c>
      <c r="F30" s="32">
        <v>10</v>
      </c>
      <c r="G30" s="46"/>
      <c r="H30" s="46"/>
      <c r="I30" s="34" t="s">
        <v>33</v>
      </c>
      <c r="J30" s="35">
        <f t="shared" si="4"/>
        <v>1</v>
      </c>
      <c r="K30" s="36" t="s">
        <v>34</v>
      </c>
      <c r="L30" s="36" t="s">
        <v>4</v>
      </c>
      <c r="M30" s="72"/>
      <c r="N30" s="47"/>
      <c r="O30" s="47"/>
      <c r="P30" s="48"/>
      <c r="Q30" s="47"/>
      <c r="R30" s="47"/>
      <c r="S30" s="49"/>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41">
        <f t="shared" si="5"/>
        <v>0</v>
      </c>
      <c r="BB30" s="41">
        <f t="shared" si="6"/>
        <v>0</v>
      </c>
      <c r="BC30" s="42" t="str">
        <f t="shared" si="7"/>
        <v>INR Zero Only</v>
      </c>
      <c r="IA30" s="44">
        <v>2.05</v>
      </c>
      <c r="IB30" s="44" t="s">
        <v>122</v>
      </c>
      <c r="IC30" s="44" t="s">
        <v>57</v>
      </c>
      <c r="ID30" s="44">
        <v>4</v>
      </c>
      <c r="IE30" s="44" t="s">
        <v>32</v>
      </c>
      <c r="IF30" s="45"/>
      <c r="IG30" s="45"/>
      <c r="IH30" s="45"/>
      <c r="II30" s="45"/>
    </row>
    <row r="31" spans="1:243" s="43" customFormat="1" ht="28.5" customHeight="1">
      <c r="A31" s="79">
        <v>2.06</v>
      </c>
      <c r="B31" s="81" t="s">
        <v>123</v>
      </c>
      <c r="C31" s="29" t="s">
        <v>58</v>
      </c>
      <c r="D31" s="85">
        <v>150</v>
      </c>
      <c r="E31" s="99" t="s">
        <v>32</v>
      </c>
      <c r="F31" s="32">
        <v>100</v>
      </c>
      <c r="G31" s="46"/>
      <c r="H31" s="33"/>
      <c r="I31" s="34" t="s">
        <v>33</v>
      </c>
      <c r="J31" s="35">
        <f t="shared" si="4"/>
        <v>1</v>
      </c>
      <c r="K31" s="36" t="s">
        <v>34</v>
      </c>
      <c r="L31" s="36" t="s">
        <v>4</v>
      </c>
      <c r="M31" s="72"/>
      <c r="N31" s="47"/>
      <c r="O31" s="47"/>
      <c r="P31" s="48"/>
      <c r="Q31" s="47"/>
      <c r="R31" s="47"/>
      <c r="S31" s="49"/>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41">
        <f t="shared" si="5"/>
        <v>0</v>
      </c>
      <c r="BB31" s="41">
        <f t="shared" si="6"/>
        <v>0</v>
      </c>
      <c r="BC31" s="42" t="str">
        <f t="shared" si="7"/>
        <v>INR Zero Only</v>
      </c>
      <c r="IA31" s="44">
        <v>2.06</v>
      </c>
      <c r="IB31" s="44" t="s">
        <v>123</v>
      </c>
      <c r="IC31" s="44" t="s">
        <v>58</v>
      </c>
      <c r="ID31" s="44">
        <v>150</v>
      </c>
      <c r="IE31" s="44" t="s">
        <v>32</v>
      </c>
      <c r="IF31" s="45"/>
      <c r="IG31" s="45"/>
      <c r="IH31" s="45"/>
      <c r="II31" s="45"/>
    </row>
    <row r="32" spans="1:243" s="43" customFormat="1" ht="28.5" customHeight="1">
      <c r="A32" s="79">
        <v>2.07</v>
      </c>
      <c r="B32" s="81" t="s">
        <v>124</v>
      </c>
      <c r="C32" s="29" t="s">
        <v>59</v>
      </c>
      <c r="D32" s="85">
        <v>90</v>
      </c>
      <c r="E32" s="99" t="s">
        <v>32</v>
      </c>
      <c r="F32" s="32">
        <v>100</v>
      </c>
      <c r="G32" s="46"/>
      <c r="H32" s="46"/>
      <c r="I32" s="34" t="s">
        <v>33</v>
      </c>
      <c r="J32" s="35">
        <f t="shared" si="4"/>
        <v>1</v>
      </c>
      <c r="K32" s="36" t="s">
        <v>34</v>
      </c>
      <c r="L32" s="36" t="s">
        <v>4</v>
      </c>
      <c r="M32" s="72"/>
      <c r="N32" s="47"/>
      <c r="O32" s="47"/>
      <c r="P32" s="48"/>
      <c r="Q32" s="47"/>
      <c r="R32" s="47"/>
      <c r="S32" s="49"/>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41">
        <f t="shared" si="5"/>
        <v>0</v>
      </c>
      <c r="BB32" s="41">
        <f t="shared" si="6"/>
        <v>0</v>
      </c>
      <c r="BC32" s="42" t="str">
        <f t="shared" si="7"/>
        <v>INR Zero Only</v>
      </c>
      <c r="IA32" s="44">
        <v>2.07</v>
      </c>
      <c r="IB32" s="44" t="s">
        <v>124</v>
      </c>
      <c r="IC32" s="44" t="s">
        <v>59</v>
      </c>
      <c r="ID32" s="44">
        <v>90</v>
      </c>
      <c r="IE32" s="44" t="s">
        <v>32</v>
      </c>
      <c r="IF32" s="45"/>
      <c r="IG32" s="45"/>
      <c r="IH32" s="45"/>
      <c r="II32" s="45"/>
    </row>
    <row r="33" spans="1:243" s="43" customFormat="1" ht="28.5" customHeight="1">
      <c r="A33" s="79">
        <v>2.08</v>
      </c>
      <c r="B33" s="81" t="s">
        <v>125</v>
      </c>
      <c r="C33" s="29" t="s">
        <v>60</v>
      </c>
      <c r="D33" s="85">
        <v>50</v>
      </c>
      <c r="E33" s="99" t="s">
        <v>32</v>
      </c>
      <c r="F33" s="32">
        <v>10</v>
      </c>
      <c r="G33" s="46"/>
      <c r="H33" s="46"/>
      <c r="I33" s="34" t="s">
        <v>33</v>
      </c>
      <c r="J33" s="35">
        <f t="shared" si="4"/>
        <v>1</v>
      </c>
      <c r="K33" s="36" t="s">
        <v>34</v>
      </c>
      <c r="L33" s="36" t="s">
        <v>4</v>
      </c>
      <c r="M33" s="72"/>
      <c r="N33" s="47"/>
      <c r="O33" s="47"/>
      <c r="P33" s="48"/>
      <c r="Q33" s="47"/>
      <c r="R33" s="47"/>
      <c r="S33" s="49"/>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41">
        <f t="shared" si="5"/>
        <v>0</v>
      </c>
      <c r="BB33" s="41">
        <f t="shared" si="6"/>
        <v>0</v>
      </c>
      <c r="BC33" s="42" t="str">
        <f t="shared" si="7"/>
        <v>INR Zero Only</v>
      </c>
      <c r="IA33" s="44">
        <v>2.08</v>
      </c>
      <c r="IB33" s="44" t="s">
        <v>125</v>
      </c>
      <c r="IC33" s="44" t="s">
        <v>60</v>
      </c>
      <c r="ID33" s="44">
        <v>50</v>
      </c>
      <c r="IE33" s="44" t="s">
        <v>32</v>
      </c>
      <c r="IF33" s="45"/>
      <c r="IG33" s="45"/>
      <c r="IH33" s="45"/>
      <c r="II33" s="45"/>
    </row>
    <row r="34" spans="1:243" s="43" customFormat="1" ht="28.5" customHeight="1">
      <c r="A34" s="79">
        <v>2.09</v>
      </c>
      <c r="B34" s="81" t="s">
        <v>126</v>
      </c>
      <c r="C34" s="29" t="s">
        <v>61</v>
      </c>
      <c r="D34" s="85">
        <v>40</v>
      </c>
      <c r="E34" s="99" t="s">
        <v>32</v>
      </c>
      <c r="F34" s="32">
        <v>10</v>
      </c>
      <c r="G34" s="46"/>
      <c r="H34" s="46"/>
      <c r="I34" s="34" t="s">
        <v>33</v>
      </c>
      <c r="J34" s="35">
        <f t="shared" si="4"/>
        <v>1</v>
      </c>
      <c r="K34" s="36" t="s">
        <v>34</v>
      </c>
      <c r="L34" s="36" t="s">
        <v>4</v>
      </c>
      <c r="M34" s="72"/>
      <c r="N34" s="47"/>
      <c r="O34" s="47"/>
      <c r="P34" s="48"/>
      <c r="Q34" s="47"/>
      <c r="R34" s="47"/>
      <c r="S34" s="49"/>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41">
        <f t="shared" si="5"/>
        <v>0</v>
      </c>
      <c r="BB34" s="41">
        <f t="shared" si="6"/>
        <v>0</v>
      </c>
      <c r="BC34" s="42" t="str">
        <f t="shared" si="7"/>
        <v>INR Zero Only</v>
      </c>
      <c r="IA34" s="44">
        <v>2.09</v>
      </c>
      <c r="IB34" s="44" t="s">
        <v>126</v>
      </c>
      <c r="IC34" s="44" t="s">
        <v>61</v>
      </c>
      <c r="ID34" s="44">
        <v>40</v>
      </c>
      <c r="IE34" s="44" t="s">
        <v>32</v>
      </c>
      <c r="IF34" s="45"/>
      <c r="IG34" s="45"/>
      <c r="IH34" s="45"/>
      <c r="II34" s="45"/>
    </row>
    <row r="35" spans="1:243" s="43" customFormat="1" ht="15">
      <c r="A35" s="102">
        <v>2.1</v>
      </c>
      <c r="B35" s="81" t="s">
        <v>127</v>
      </c>
      <c r="C35" s="29" t="s">
        <v>62</v>
      </c>
      <c r="D35" s="85">
        <v>30</v>
      </c>
      <c r="E35" s="99" t="s">
        <v>32</v>
      </c>
      <c r="F35" s="32">
        <v>10</v>
      </c>
      <c r="G35" s="46"/>
      <c r="H35" s="46"/>
      <c r="I35" s="34" t="s">
        <v>33</v>
      </c>
      <c r="J35" s="35">
        <f t="shared" si="4"/>
        <v>1</v>
      </c>
      <c r="K35" s="36" t="s">
        <v>34</v>
      </c>
      <c r="L35" s="36" t="s">
        <v>4</v>
      </c>
      <c r="M35" s="72"/>
      <c r="N35" s="47"/>
      <c r="O35" s="47"/>
      <c r="P35" s="48"/>
      <c r="Q35" s="47"/>
      <c r="R35" s="47"/>
      <c r="S35" s="49"/>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41">
        <f t="shared" si="5"/>
        <v>0</v>
      </c>
      <c r="BB35" s="41">
        <f t="shared" si="6"/>
        <v>0</v>
      </c>
      <c r="BC35" s="42" t="str">
        <f t="shared" si="7"/>
        <v>INR Zero Only</v>
      </c>
      <c r="IA35" s="44">
        <v>2.1</v>
      </c>
      <c r="IB35" s="44" t="s">
        <v>127</v>
      </c>
      <c r="IC35" s="44" t="s">
        <v>62</v>
      </c>
      <c r="ID35" s="44">
        <v>30</v>
      </c>
      <c r="IE35" s="44" t="s">
        <v>32</v>
      </c>
      <c r="IF35" s="45"/>
      <c r="IG35" s="45"/>
      <c r="IH35" s="45"/>
      <c r="II35" s="45"/>
    </row>
    <row r="36" spans="1:243" s="43" customFormat="1" ht="28.5" customHeight="1">
      <c r="A36" s="79">
        <v>2.11</v>
      </c>
      <c r="B36" s="81" t="s">
        <v>128</v>
      </c>
      <c r="C36" s="29" t="s">
        <v>63</v>
      </c>
      <c r="D36" s="85">
        <v>50</v>
      </c>
      <c r="E36" s="99" t="s">
        <v>32</v>
      </c>
      <c r="F36" s="32">
        <v>100</v>
      </c>
      <c r="G36" s="46"/>
      <c r="H36" s="33"/>
      <c r="I36" s="34" t="s">
        <v>33</v>
      </c>
      <c r="J36" s="35">
        <f t="shared" si="4"/>
        <v>1</v>
      </c>
      <c r="K36" s="36" t="s">
        <v>34</v>
      </c>
      <c r="L36" s="36" t="s">
        <v>4</v>
      </c>
      <c r="M36" s="72"/>
      <c r="N36" s="47"/>
      <c r="O36" s="47"/>
      <c r="P36" s="48"/>
      <c r="Q36" s="47"/>
      <c r="R36" s="47"/>
      <c r="S36" s="49"/>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41">
        <f t="shared" si="5"/>
        <v>0</v>
      </c>
      <c r="BB36" s="41">
        <f t="shared" si="6"/>
        <v>0</v>
      </c>
      <c r="BC36" s="42" t="str">
        <f t="shared" si="7"/>
        <v>INR Zero Only</v>
      </c>
      <c r="IA36" s="44">
        <v>2.11</v>
      </c>
      <c r="IB36" s="44" t="s">
        <v>128</v>
      </c>
      <c r="IC36" s="44" t="s">
        <v>63</v>
      </c>
      <c r="ID36" s="44">
        <v>50</v>
      </c>
      <c r="IE36" s="44" t="s">
        <v>32</v>
      </c>
      <c r="IF36" s="45"/>
      <c r="IG36" s="45"/>
      <c r="IH36" s="45"/>
      <c r="II36" s="45"/>
    </row>
    <row r="37" spans="1:243" s="43" customFormat="1" ht="28.5" customHeight="1">
      <c r="A37" s="79">
        <v>2.12</v>
      </c>
      <c r="B37" s="81" t="s">
        <v>129</v>
      </c>
      <c r="C37" s="29" t="s">
        <v>64</v>
      </c>
      <c r="D37" s="85">
        <v>10</v>
      </c>
      <c r="E37" s="99" t="s">
        <v>32</v>
      </c>
      <c r="F37" s="32">
        <v>100</v>
      </c>
      <c r="G37" s="46"/>
      <c r="H37" s="46"/>
      <c r="I37" s="34" t="s">
        <v>33</v>
      </c>
      <c r="J37" s="35">
        <f t="shared" si="4"/>
        <v>1</v>
      </c>
      <c r="K37" s="36" t="s">
        <v>34</v>
      </c>
      <c r="L37" s="36" t="s">
        <v>4</v>
      </c>
      <c r="M37" s="72"/>
      <c r="N37" s="47"/>
      <c r="O37" s="47"/>
      <c r="P37" s="48"/>
      <c r="Q37" s="47"/>
      <c r="R37" s="47"/>
      <c r="S37" s="49"/>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41">
        <f t="shared" si="5"/>
        <v>0</v>
      </c>
      <c r="BB37" s="41">
        <f t="shared" si="6"/>
        <v>0</v>
      </c>
      <c r="BC37" s="42" t="str">
        <f t="shared" si="7"/>
        <v>INR Zero Only</v>
      </c>
      <c r="IA37" s="44">
        <v>2.12</v>
      </c>
      <c r="IB37" s="44" t="s">
        <v>129</v>
      </c>
      <c r="IC37" s="44" t="s">
        <v>64</v>
      </c>
      <c r="ID37" s="44">
        <v>10</v>
      </c>
      <c r="IE37" s="44" t="s">
        <v>32</v>
      </c>
      <c r="IF37" s="45"/>
      <c r="IG37" s="45"/>
      <c r="IH37" s="45"/>
      <c r="II37" s="45"/>
    </row>
    <row r="38" spans="1:243" s="43" customFormat="1" ht="28.5" customHeight="1">
      <c r="A38" s="79">
        <v>2.13</v>
      </c>
      <c r="B38" s="82" t="s">
        <v>130</v>
      </c>
      <c r="C38" s="29" t="s">
        <v>65</v>
      </c>
      <c r="D38" s="86">
        <v>10</v>
      </c>
      <c r="E38" s="99" t="s">
        <v>32</v>
      </c>
      <c r="F38" s="32">
        <v>10</v>
      </c>
      <c r="G38" s="46"/>
      <c r="H38" s="46"/>
      <c r="I38" s="34" t="s">
        <v>33</v>
      </c>
      <c r="J38" s="35">
        <f t="shared" si="4"/>
        <v>1</v>
      </c>
      <c r="K38" s="36" t="s">
        <v>34</v>
      </c>
      <c r="L38" s="36" t="s">
        <v>4</v>
      </c>
      <c r="M38" s="72"/>
      <c r="N38" s="47"/>
      <c r="O38" s="47"/>
      <c r="P38" s="48"/>
      <c r="Q38" s="47"/>
      <c r="R38" s="47"/>
      <c r="S38" s="49"/>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41">
        <f t="shared" si="5"/>
        <v>0</v>
      </c>
      <c r="BB38" s="41">
        <f t="shared" si="6"/>
        <v>0</v>
      </c>
      <c r="BC38" s="42" t="str">
        <f t="shared" si="7"/>
        <v>INR Zero Only</v>
      </c>
      <c r="IA38" s="44">
        <v>2.13</v>
      </c>
      <c r="IB38" s="44" t="s">
        <v>130</v>
      </c>
      <c r="IC38" s="44" t="s">
        <v>65</v>
      </c>
      <c r="ID38" s="44">
        <v>10</v>
      </c>
      <c r="IE38" s="44" t="s">
        <v>32</v>
      </c>
      <c r="IF38" s="45"/>
      <c r="IG38" s="45"/>
      <c r="IH38" s="45"/>
      <c r="II38" s="45"/>
    </row>
    <row r="39" spans="1:243" s="43" customFormat="1" ht="28.5" customHeight="1">
      <c r="A39" s="79">
        <v>2.14</v>
      </c>
      <c r="B39" s="81" t="s">
        <v>131</v>
      </c>
      <c r="C39" s="29" t="s">
        <v>66</v>
      </c>
      <c r="D39" s="85">
        <v>30</v>
      </c>
      <c r="E39" s="99" t="s">
        <v>32</v>
      </c>
      <c r="F39" s="32">
        <v>10</v>
      </c>
      <c r="G39" s="46"/>
      <c r="H39" s="46"/>
      <c r="I39" s="34" t="s">
        <v>33</v>
      </c>
      <c r="J39" s="35">
        <f t="shared" si="4"/>
        <v>1</v>
      </c>
      <c r="K39" s="36" t="s">
        <v>34</v>
      </c>
      <c r="L39" s="36" t="s">
        <v>4</v>
      </c>
      <c r="M39" s="72"/>
      <c r="N39" s="47"/>
      <c r="O39" s="47"/>
      <c r="P39" s="48"/>
      <c r="Q39" s="47"/>
      <c r="R39" s="47"/>
      <c r="S39" s="49"/>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41">
        <f t="shared" si="5"/>
        <v>0</v>
      </c>
      <c r="BB39" s="41">
        <f t="shared" si="6"/>
        <v>0</v>
      </c>
      <c r="BC39" s="42" t="str">
        <f t="shared" si="7"/>
        <v>INR Zero Only</v>
      </c>
      <c r="IA39" s="44">
        <v>2.14</v>
      </c>
      <c r="IB39" s="44" t="s">
        <v>131</v>
      </c>
      <c r="IC39" s="44" t="s">
        <v>66</v>
      </c>
      <c r="ID39" s="44">
        <v>30</v>
      </c>
      <c r="IE39" s="44" t="s">
        <v>32</v>
      </c>
      <c r="IF39" s="45"/>
      <c r="IG39" s="45"/>
      <c r="IH39" s="45"/>
      <c r="II39" s="45"/>
    </row>
    <row r="40" spans="1:243" s="43" customFormat="1" ht="28.5" customHeight="1">
      <c r="A40" s="79">
        <v>2.15</v>
      </c>
      <c r="B40" s="81" t="s">
        <v>132</v>
      </c>
      <c r="C40" s="29" t="s">
        <v>67</v>
      </c>
      <c r="D40" s="85">
        <v>12</v>
      </c>
      <c r="E40" s="99" t="s">
        <v>32</v>
      </c>
      <c r="F40" s="32">
        <v>10</v>
      </c>
      <c r="G40" s="46"/>
      <c r="H40" s="46"/>
      <c r="I40" s="34" t="s">
        <v>33</v>
      </c>
      <c r="J40" s="35">
        <f t="shared" si="4"/>
        <v>1</v>
      </c>
      <c r="K40" s="36" t="s">
        <v>34</v>
      </c>
      <c r="L40" s="36" t="s">
        <v>4</v>
      </c>
      <c r="M40" s="72"/>
      <c r="N40" s="47"/>
      <c r="O40" s="47"/>
      <c r="P40" s="48"/>
      <c r="Q40" s="47"/>
      <c r="R40" s="47"/>
      <c r="S40" s="49"/>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41">
        <f t="shared" si="5"/>
        <v>0</v>
      </c>
      <c r="BB40" s="41">
        <f t="shared" si="6"/>
        <v>0</v>
      </c>
      <c r="BC40" s="42" t="str">
        <f t="shared" si="7"/>
        <v>INR Zero Only</v>
      </c>
      <c r="IA40" s="44">
        <v>2.15</v>
      </c>
      <c r="IB40" s="44" t="s">
        <v>132</v>
      </c>
      <c r="IC40" s="44" t="s">
        <v>67</v>
      </c>
      <c r="ID40" s="44">
        <v>12</v>
      </c>
      <c r="IE40" s="44" t="s">
        <v>32</v>
      </c>
      <c r="IF40" s="45"/>
      <c r="IG40" s="45"/>
      <c r="IH40" s="45"/>
      <c r="II40" s="45"/>
    </row>
    <row r="41" spans="1:243" s="43" customFormat="1" ht="28.5" customHeight="1">
      <c r="A41" s="79">
        <v>2.16</v>
      </c>
      <c r="B41" s="81" t="s">
        <v>133</v>
      </c>
      <c r="C41" s="29" t="s">
        <v>68</v>
      </c>
      <c r="D41" s="85">
        <v>15</v>
      </c>
      <c r="E41" s="99" t="s">
        <v>32</v>
      </c>
      <c r="F41" s="32">
        <v>100</v>
      </c>
      <c r="G41" s="46"/>
      <c r="H41" s="33"/>
      <c r="I41" s="34" t="s">
        <v>33</v>
      </c>
      <c r="J41" s="35">
        <f t="shared" si="4"/>
        <v>1</v>
      </c>
      <c r="K41" s="36" t="s">
        <v>34</v>
      </c>
      <c r="L41" s="36" t="s">
        <v>4</v>
      </c>
      <c r="M41" s="72"/>
      <c r="N41" s="47"/>
      <c r="O41" s="47"/>
      <c r="P41" s="48"/>
      <c r="Q41" s="47"/>
      <c r="R41" s="47"/>
      <c r="S41" s="49"/>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41">
        <f t="shared" si="5"/>
        <v>0</v>
      </c>
      <c r="BB41" s="41">
        <f t="shared" si="6"/>
        <v>0</v>
      </c>
      <c r="BC41" s="42" t="str">
        <f t="shared" si="7"/>
        <v>INR Zero Only</v>
      </c>
      <c r="IA41" s="44">
        <v>2.16</v>
      </c>
      <c r="IB41" s="44" t="s">
        <v>133</v>
      </c>
      <c r="IC41" s="44" t="s">
        <v>68</v>
      </c>
      <c r="ID41" s="44">
        <v>15</v>
      </c>
      <c r="IE41" s="44" t="s">
        <v>32</v>
      </c>
      <c r="IF41" s="45"/>
      <c r="IG41" s="45"/>
      <c r="IH41" s="45"/>
      <c r="II41" s="45"/>
    </row>
    <row r="42" spans="1:243" s="43" customFormat="1" ht="15">
      <c r="A42" s="79">
        <v>2.17</v>
      </c>
      <c r="B42" s="81" t="s">
        <v>134</v>
      </c>
      <c r="C42" s="29" t="s">
        <v>69</v>
      </c>
      <c r="D42" s="85">
        <v>8</v>
      </c>
      <c r="E42" s="99" t="s">
        <v>32</v>
      </c>
      <c r="F42" s="32">
        <v>100</v>
      </c>
      <c r="G42" s="46"/>
      <c r="H42" s="46"/>
      <c r="I42" s="34" t="s">
        <v>33</v>
      </c>
      <c r="J42" s="35">
        <f t="shared" si="4"/>
        <v>1</v>
      </c>
      <c r="K42" s="36" t="s">
        <v>34</v>
      </c>
      <c r="L42" s="36" t="s">
        <v>4</v>
      </c>
      <c r="M42" s="72"/>
      <c r="N42" s="47"/>
      <c r="O42" s="47"/>
      <c r="P42" s="48"/>
      <c r="Q42" s="47"/>
      <c r="R42" s="47"/>
      <c r="S42" s="49"/>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41">
        <f t="shared" si="5"/>
        <v>0</v>
      </c>
      <c r="BB42" s="41">
        <f t="shared" si="6"/>
        <v>0</v>
      </c>
      <c r="BC42" s="42" t="str">
        <f t="shared" si="7"/>
        <v>INR Zero Only</v>
      </c>
      <c r="IA42" s="44">
        <v>2.17</v>
      </c>
      <c r="IB42" s="44" t="s">
        <v>134</v>
      </c>
      <c r="IC42" s="44" t="s">
        <v>69</v>
      </c>
      <c r="ID42" s="44">
        <v>8</v>
      </c>
      <c r="IE42" s="44" t="s">
        <v>32</v>
      </c>
      <c r="IF42" s="45"/>
      <c r="IG42" s="45"/>
      <c r="IH42" s="45"/>
      <c r="II42" s="45"/>
    </row>
    <row r="43" spans="1:243" s="43" customFormat="1" ht="28.5" customHeight="1">
      <c r="A43" s="79">
        <v>2.18</v>
      </c>
      <c r="B43" s="81" t="s">
        <v>135</v>
      </c>
      <c r="C43" s="29" t="s">
        <v>70</v>
      </c>
      <c r="D43" s="85">
        <v>60</v>
      </c>
      <c r="E43" s="99" t="s">
        <v>32</v>
      </c>
      <c r="F43" s="32">
        <v>10</v>
      </c>
      <c r="G43" s="46"/>
      <c r="H43" s="46"/>
      <c r="I43" s="34" t="s">
        <v>33</v>
      </c>
      <c r="J43" s="35">
        <f t="shared" si="4"/>
        <v>1</v>
      </c>
      <c r="K43" s="36" t="s">
        <v>34</v>
      </c>
      <c r="L43" s="36" t="s">
        <v>4</v>
      </c>
      <c r="M43" s="72"/>
      <c r="N43" s="47"/>
      <c r="O43" s="47"/>
      <c r="P43" s="48"/>
      <c r="Q43" s="47"/>
      <c r="R43" s="47"/>
      <c r="S43" s="49"/>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41">
        <f t="shared" si="5"/>
        <v>0</v>
      </c>
      <c r="BB43" s="41">
        <f t="shared" si="6"/>
        <v>0</v>
      </c>
      <c r="BC43" s="42" t="str">
        <f t="shared" si="7"/>
        <v>INR Zero Only</v>
      </c>
      <c r="IA43" s="44">
        <v>2.18</v>
      </c>
      <c r="IB43" s="44" t="s">
        <v>135</v>
      </c>
      <c r="IC43" s="44" t="s">
        <v>70</v>
      </c>
      <c r="ID43" s="44">
        <v>60</v>
      </c>
      <c r="IE43" s="44" t="s">
        <v>32</v>
      </c>
      <c r="IF43" s="45"/>
      <c r="IG43" s="45"/>
      <c r="IH43" s="45"/>
      <c r="II43" s="45"/>
    </row>
    <row r="44" spans="1:243" s="43" customFormat="1" ht="15">
      <c r="A44" s="79">
        <v>2.19</v>
      </c>
      <c r="B44" s="81" t="s">
        <v>136</v>
      </c>
      <c r="C44" s="29" t="s">
        <v>71</v>
      </c>
      <c r="D44" s="85">
        <v>20</v>
      </c>
      <c r="E44" s="99" t="s">
        <v>32</v>
      </c>
      <c r="F44" s="32">
        <v>10</v>
      </c>
      <c r="G44" s="46"/>
      <c r="H44" s="46"/>
      <c r="I44" s="34" t="s">
        <v>33</v>
      </c>
      <c r="J44" s="35">
        <f t="shared" si="4"/>
        <v>1</v>
      </c>
      <c r="K44" s="36" t="s">
        <v>34</v>
      </c>
      <c r="L44" s="36" t="s">
        <v>4</v>
      </c>
      <c r="M44" s="72"/>
      <c r="N44" s="47"/>
      <c r="O44" s="47"/>
      <c r="P44" s="48"/>
      <c r="Q44" s="47"/>
      <c r="R44" s="47"/>
      <c r="S44" s="49"/>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41">
        <f t="shared" si="5"/>
        <v>0</v>
      </c>
      <c r="BB44" s="41">
        <f t="shared" si="6"/>
        <v>0</v>
      </c>
      <c r="BC44" s="42" t="str">
        <f t="shared" si="7"/>
        <v>INR Zero Only</v>
      </c>
      <c r="IA44" s="44">
        <v>2.19</v>
      </c>
      <c r="IB44" s="44" t="s">
        <v>136</v>
      </c>
      <c r="IC44" s="44" t="s">
        <v>71</v>
      </c>
      <c r="ID44" s="44">
        <v>20</v>
      </c>
      <c r="IE44" s="44" t="s">
        <v>32</v>
      </c>
      <c r="IF44" s="45"/>
      <c r="IG44" s="45"/>
      <c r="IH44" s="45"/>
      <c r="II44" s="45"/>
    </row>
    <row r="45" spans="1:243" s="43" customFormat="1" ht="15">
      <c r="A45" s="102">
        <v>2.2</v>
      </c>
      <c r="B45" s="81" t="s">
        <v>137</v>
      </c>
      <c r="C45" s="29" t="s">
        <v>72</v>
      </c>
      <c r="D45" s="85">
        <v>100</v>
      </c>
      <c r="E45" s="99" t="s">
        <v>32</v>
      </c>
      <c r="F45" s="32">
        <v>10</v>
      </c>
      <c r="G45" s="46"/>
      <c r="H45" s="46"/>
      <c r="I45" s="34" t="s">
        <v>33</v>
      </c>
      <c r="J45" s="35">
        <f t="shared" si="4"/>
        <v>1</v>
      </c>
      <c r="K45" s="36" t="s">
        <v>34</v>
      </c>
      <c r="L45" s="36" t="s">
        <v>4</v>
      </c>
      <c r="M45" s="72"/>
      <c r="N45" s="47"/>
      <c r="O45" s="47"/>
      <c r="P45" s="48"/>
      <c r="Q45" s="47"/>
      <c r="R45" s="47"/>
      <c r="S45" s="49"/>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41">
        <f t="shared" si="5"/>
        <v>0</v>
      </c>
      <c r="BB45" s="41">
        <f t="shared" si="6"/>
        <v>0</v>
      </c>
      <c r="BC45" s="42" t="str">
        <f t="shared" si="7"/>
        <v>INR Zero Only</v>
      </c>
      <c r="IA45" s="44">
        <v>2.2</v>
      </c>
      <c r="IB45" s="44" t="s">
        <v>137</v>
      </c>
      <c r="IC45" s="44" t="s">
        <v>72</v>
      </c>
      <c r="ID45" s="44">
        <v>100</v>
      </c>
      <c r="IE45" s="44" t="s">
        <v>32</v>
      </c>
      <c r="IF45" s="45"/>
      <c r="IG45" s="45"/>
      <c r="IH45" s="45"/>
      <c r="II45" s="45"/>
    </row>
    <row r="46" spans="1:243" s="43" customFormat="1" ht="28.5" customHeight="1">
      <c r="A46" s="79">
        <v>2.21</v>
      </c>
      <c r="B46" s="81" t="s">
        <v>138</v>
      </c>
      <c r="C46" s="29" t="s">
        <v>73</v>
      </c>
      <c r="D46" s="85">
        <v>50</v>
      </c>
      <c r="E46" s="99" t="s">
        <v>32</v>
      </c>
      <c r="F46" s="32">
        <v>100</v>
      </c>
      <c r="G46" s="46"/>
      <c r="H46" s="33"/>
      <c r="I46" s="34" t="s">
        <v>33</v>
      </c>
      <c r="J46" s="35">
        <f t="shared" si="4"/>
        <v>1</v>
      </c>
      <c r="K46" s="36" t="s">
        <v>34</v>
      </c>
      <c r="L46" s="36" t="s">
        <v>4</v>
      </c>
      <c r="M46" s="72"/>
      <c r="N46" s="47"/>
      <c r="O46" s="47"/>
      <c r="P46" s="48"/>
      <c r="Q46" s="47"/>
      <c r="R46" s="47"/>
      <c r="S46" s="49"/>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41">
        <f t="shared" si="5"/>
        <v>0</v>
      </c>
      <c r="BB46" s="41">
        <f t="shared" si="6"/>
        <v>0</v>
      </c>
      <c r="BC46" s="42" t="str">
        <f t="shared" si="7"/>
        <v>INR Zero Only</v>
      </c>
      <c r="IA46" s="44">
        <v>2.21</v>
      </c>
      <c r="IB46" s="44" t="s">
        <v>138</v>
      </c>
      <c r="IC46" s="44" t="s">
        <v>73</v>
      </c>
      <c r="ID46" s="44">
        <v>50</v>
      </c>
      <c r="IE46" s="44" t="s">
        <v>32</v>
      </c>
      <c r="IF46" s="45"/>
      <c r="IG46" s="45"/>
      <c r="IH46" s="45"/>
      <c r="II46" s="45"/>
    </row>
    <row r="47" spans="1:243" s="43" customFormat="1" ht="15">
      <c r="A47" s="79">
        <v>2.22</v>
      </c>
      <c r="B47" s="81" t="s">
        <v>139</v>
      </c>
      <c r="C47" s="29" t="s">
        <v>74</v>
      </c>
      <c r="D47" s="85">
        <v>20</v>
      </c>
      <c r="E47" s="99" t="s">
        <v>32</v>
      </c>
      <c r="F47" s="32">
        <v>100</v>
      </c>
      <c r="G47" s="46"/>
      <c r="H47" s="46"/>
      <c r="I47" s="34" t="s">
        <v>33</v>
      </c>
      <c r="J47" s="35">
        <f t="shared" si="4"/>
        <v>1</v>
      </c>
      <c r="K47" s="36" t="s">
        <v>34</v>
      </c>
      <c r="L47" s="36" t="s">
        <v>4</v>
      </c>
      <c r="M47" s="72"/>
      <c r="N47" s="47"/>
      <c r="O47" s="47"/>
      <c r="P47" s="48"/>
      <c r="Q47" s="47"/>
      <c r="R47" s="47"/>
      <c r="S47" s="49"/>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41">
        <f t="shared" si="5"/>
        <v>0</v>
      </c>
      <c r="BB47" s="41">
        <f t="shared" si="6"/>
        <v>0</v>
      </c>
      <c r="BC47" s="42" t="str">
        <f t="shared" si="7"/>
        <v>INR Zero Only</v>
      </c>
      <c r="IA47" s="44">
        <v>2.22</v>
      </c>
      <c r="IB47" s="44" t="s">
        <v>139</v>
      </c>
      <c r="IC47" s="44" t="s">
        <v>74</v>
      </c>
      <c r="ID47" s="44">
        <v>20</v>
      </c>
      <c r="IE47" s="44" t="s">
        <v>32</v>
      </c>
      <c r="IF47" s="45"/>
      <c r="IG47" s="45"/>
      <c r="IH47" s="45"/>
      <c r="II47" s="45"/>
    </row>
    <row r="48" spans="1:243" s="43" customFormat="1" ht="28.5" customHeight="1">
      <c r="A48" s="79">
        <v>2.23</v>
      </c>
      <c r="B48" s="81" t="s">
        <v>140</v>
      </c>
      <c r="C48" s="29" t="s">
        <v>75</v>
      </c>
      <c r="D48" s="85">
        <v>40</v>
      </c>
      <c r="E48" s="99" t="s">
        <v>32</v>
      </c>
      <c r="F48" s="32">
        <v>10</v>
      </c>
      <c r="G48" s="46"/>
      <c r="H48" s="46"/>
      <c r="I48" s="34" t="s">
        <v>33</v>
      </c>
      <c r="J48" s="35">
        <f t="shared" si="4"/>
        <v>1</v>
      </c>
      <c r="K48" s="36" t="s">
        <v>34</v>
      </c>
      <c r="L48" s="36" t="s">
        <v>4</v>
      </c>
      <c r="M48" s="72"/>
      <c r="N48" s="47"/>
      <c r="O48" s="47"/>
      <c r="P48" s="48"/>
      <c r="Q48" s="47"/>
      <c r="R48" s="47"/>
      <c r="S48" s="49"/>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41">
        <f t="shared" si="5"/>
        <v>0</v>
      </c>
      <c r="BB48" s="41">
        <f t="shared" si="6"/>
        <v>0</v>
      </c>
      <c r="BC48" s="42" t="str">
        <f t="shared" si="7"/>
        <v>INR Zero Only</v>
      </c>
      <c r="IA48" s="44">
        <v>2.23</v>
      </c>
      <c r="IB48" s="44" t="s">
        <v>140</v>
      </c>
      <c r="IC48" s="44" t="s">
        <v>75</v>
      </c>
      <c r="ID48" s="44">
        <v>40</v>
      </c>
      <c r="IE48" s="44" t="s">
        <v>32</v>
      </c>
      <c r="IF48" s="45"/>
      <c r="IG48" s="45"/>
      <c r="IH48" s="45"/>
      <c r="II48" s="45"/>
    </row>
    <row r="49" spans="1:243" s="43" customFormat="1" ht="28.5" customHeight="1">
      <c r="A49" s="79">
        <v>2.24</v>
      </c>
      <c r="B49" s="81" t="s">
        <v>141</v>
      </c>
      <c r="C49" s="29" t="s">
        <v>76</v>
      </c>
      <c r="D49" s="85">
        <v>30</v>
      </c>
      <c r="E49" s="99" t="s">
        <v>32</v>
      </c>
      <c r="F49" s="32">
        <v>10</v>
      </c>
      <c r="G49" s="46"/>
      <c r="H49" s="46"/>
      <c r="I49" s="34" t="s">
        <v>33</v>
      </c>
      <c r="J49" s="35">
        <f t="shared" si="4"/>
        <v>1</v>
      </c>
      <c r="K49" s="36" t="s">
        <v>34</v>
      </c>
      <c r="L49" s="36" t="s">
        <v>4</v>
      </c>
      <c r="M49" s="72"/>
      <c r="N49" s="47"/>
      <c r="O49" s="47"/>
      <c r="P49" s="48"/>
      <c r="Q49" s="47"/>
      <c r="R49" s="47"/>
      <c r="S49" s="49"/>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41">
        <f t="shared" si="5"/>
        <v>0</v>
      </c>
      <c r="BB49" s="41">
        <f t="shared" si="6"/>
        <v>0</v>
      </c>
      <c r="BC49" s="42" t="str">
        <f t="shared" si="7"/>
        <v>INR Zero Only</v>
      </c>
      <c r="IA49" s="44">
        <v>2.24</v>
      </c>
      <c r="IB49" s="44" t="s">
        <v>141</v>
      </c>
      <c r="IC49" s="44" t="s">
        <v>76</v>
      </c>
      <c r="ID49" s="44">
        <v>30</v>
      </c>
      <c r="IE49" s="44" t="s">
        <v>32</v>
      </c>
      <c r="IF49" s="45"/>
      <c r="IG49" s="45"/>
      <c r="IH49" s="45"/>
      <c r="II49" s="45"/>
    </row>
    <row r="50" spans="1:243" s="43" customFormat="1" ht="28.5" customHeight="1">
      <c r="A50" s="79">
        <v>2.25000000000001</v>
      </c>
      <c r="B50" s="81" t="s">
        <v>142</v>
      </c>
      <c r="C50" s="29" t="s">
        <v>77</v>
      </c>
      <c r="D50" s="85">
        <v>100</v>
      </c>
      <c r="E50" s="99" t="s">
        <v>32</v>
      </c>
      <c r="F50" s="32">
        <v>10</v>
      </c>
      <c r="G50" s="46"/>
      <c r="H50" s="46"/>
      <c r="I50" s="34" t="s">
        <v>33</v>
      </c>
      <c r="J50" s="35">
        <f t="shared" si="4"/>
        <v>1</v>
      </c>
      <c r="K50" s="36" t="s">
        <v>34</v>
      </c>
      <c r="L50" s="36" t="s">
        <v>4</v>
      </c>
      <c r="M50" s="72"/>
      <c r="N50" s="47"/>
      <c r="O50" s="47"/>
      <c r="P50" s="48"/>
      <c r="Q50" s="47"/>
      <c r="R50" s="47"/>
      <c r="S50" s="49"/>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41">
        <f t="shared" si="5"/>
        <v>0</v>
      </c>
      <c r="BB50" s="41">
        <f t="shared" si="6"/>
        <v>0</v>
      </c>
      <c r="BC50" s="42" t="str">
        <f t="shared" si="7"/>
        <v>INR Zero Only</v>
      </c>
      <c r="IA50" s="44">
        <v>2.25000000000001</v>
      </c>
      <c r="IB50" s="44" t="s">
        <v>142</v>
      </c>
      <c r="IC50" s="44" t="s">
        <v>77</v>
      </c>
      <c r="ID50" s="44">
        <v>100</v>
      </c>
      <c r="IE50" s="44" t="s">
        <v>32</v>
      </c>
      <c r="IF50" s="45"/>
      <c r="IG50" s="45"/>
      <c r="IH50" s="45"/>
      <c r="II50" s="45"/>
    </row>
    <row r="51" spans="1:243" s="43" customFormat="1" ht="15">
      <c r="A51" s="79">
        <v>2.26</v>
      </c>
      <c r="B51" s="81" t="s">
        <v>143</v>
      </c>
      <c r="C51" s="29" t="s">
        <v>78</v>
      </c>
      <c r="D51" s="85">
        <v>50</v>
      </c>
      <c r="E51" s="99" t="s">
        <v>32</v>
      </c>
      <c r="F51" s="32">
        <v>100</v>
      </c>
      <c r="G51" s="46"/>
      <c r="H51" s="46"/>
      <c r="I51" s="34" t="s">
        <v>33</v>
      </c>
      <c r="J51" s="35">
        <f t="shared" si="4"/>
        <v>1</v>
      </c>
      <c r="K51" s="36" t="s">
        <v>34</v>
      </c>
      <c r="L51" s="36" t="s">
        <v>4</v>
      </c>
      <c r="M51" s="72"/>
      <c r="N51" s="47"/>
      <c r="O51" s="47"/>
      <c r="P51" s="48"/>
      <c r="Q51" s="47"/>
      <c r="R51" s="47"/>
      <c r="S51" s="49"/>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41">
        <f t="shared" si="5"/>
        <v>0</v>
      </c>
      <c r="BB51" s="41">
        <f t="shared" si="6"/>
        <v>0</v>
      </c>
      <c r="BC51" s="42" t="str">
        <f t="shared" si="7"/>
        <v>INR Zero Only</v>
      </c>
      <c r="IA51" s="44">
        <v>2.26</v>
      </c>
      <c r="IB51" s="44" t="s">
        <v>143</v>
      </c>
      <c r="IC51" s="44" t="s">
        <v>78</v>
      </c>
      <c r="ID51" s="44">
        <v>50</v>
      </c>
      <c r="IE51" s="44" t="s">
        <v>32</v>
      </c>
      <c r="IF51" s="45"/>
      <c r="IG51" s="45"/>
      <c r="IH51" s="45"/>
      <c r="II51" s="45"/>
    </row>
    <row r="52" spans="1:243" s="43" customFormat="1" ht="15">
      <c r="A52" s="79">
        <v>2.27</v>
      </c>
      <c r="B52" s="81" t="s">
        <v>144</v>
      </c>
      <c r="C52" s="29" t="s">
        <v>79</v>
      </c>
      <c r="D52" s="85">
        <v>50</v>
      </c>
      <c r="E52" s="99" t="s">
        <v>32</v>
      </c>
      <c r="F52" s="32">
        <v>10</v>
      </c>
      <c r="G52" s="46"/>
      <c r="H52" s="46"/>
      <c r="I52" s="34" t="s">
        <v>33</v>
      </c>
      <c r="J52" s="35">
        <f t="shared" si="4"/>
        <v>1</v>
      </c>
      <c r="K52" s="36" t="s">
        <v>34</v>
      </c>
      <c r="L52" s="36" t="s">
        <v>4</v>
      </c>
      <c r="M52" s="72"/>
      <c r="N52" s="47"/>
      <c r="O52" s="47"/>
      <c r="P52" s="48"/>
      <c r="Q52" s="47"/>
      <c r="R52" s="47"/>
      <c r="S52" s="49"/>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41">
        <f t="shared" si="5"/>
        <v>0</v>
      </c>
      <c r="BB52" s="41">
        <f t="shared" si="6"/>
        <v>0</v>
      </c>
      <c r="BC52" s="42" t="str">
        <f t="shared" si="7"/>
        <v>INR Zero Only</v>
      </c>
      <c r="IA52" s="44">
        <v>2.27</v>
      </c>
      <c r="IB52" s="44" t="s">
        <v>144</v>
      </c>
      <c r="IC52" s="44" t="s">
        <v>79</v>
      </c>
      <c r="ID52" s="44">
        <v>50</v>
      </c>
      <c r="IE52" s="44" t="s">
        <v>32</v>
      </c>
      <c r="IF52" s="45"/>
      <c r="IG52" s="45"/>
      <c r="IH52" s="45"/>
      <c r="II52" s="45"/>
    </row>
    <row r="53" spans="1:243" s="43" customFormat="1" ht="15">
      <c r="A53" s="79">
        <v>2.28</v>
      </c>
      <c r="B53" s="81" t="s">
        <v>145</v>
      </c>
      <c r="C53" s="29" t="s">
        <v>80</v>
      </c>
      <c r="D53" s="85">
        <v>50</v>
      </c>
      <c r="E53" s="99" t="s">
        <v>32</v>
      </c>
      <c r="F53" s="32">
        <v>10</v>
      </c>
      <c r="G53" s="46"/>
      <c r="H53" s="46"/>
      <c r="I53" s="34" t="s">
        <v>33</v>
      </c>
      <c r="J53" s="35">
        <f t="shared" si="4"/>
        <v>1</v>
      </c>
      <c r="K53" s="36" t="s">
        <v>34</v>
      </c>
      <c r="L53" s="36" t="s">
        <v>4</v>
      </c>
      <c r="M53" s="72"/>
      <c r="N53" s="47"/>
      <c r="O53" s="47"/>
      <c r="P53" s="48"/>
      <c r="Q53" s="47"/>
      <c r="R53" s="47"/>
      <c r="S53" s="49"/>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41">
        <f t="shared" si="5"/>
        <v>0</v>
      </c>
      <c r="BB53" s="41">
        <f t="shared" si="6"/>
        <v>0</v>
      </c>
      <c r="BC53" s="42" t="str">
        <f t="shared" si="7"/>
        <v>INR Zero Only</v>
      </c>
      <c r="IA53" s="44">
        <v>2.28</v>
      </c>
      <c r="IB53" s="44" t="s">
        <v>145</v>
      </c>
      <c r="IC53" s="44" t="s">
        <v>80</v>
      </c>
      <c r="ID53" s="44">
        <v>50</v>
      </c>
      <c r="IE53" s="44" t="s">
        <v>32</v>
      </c>
      <c r="IF53" s="45"/>
      <c r="IG53" s="45"/>
      <c r="IH53" s="45"/>
      <c r="II53" s="45"/>
    </row>
    <row r="54" spans="1:243" s="43" customFormat="1" ht="28.5" customHeight="1">
      <c r="A54" s="79">
        <v>2.29</v>
      </c>
      <c r="B54" s="81" t="s">
        <v>146</v>
      </c>
      <c r="C54" s="29" t="s">
        <v>81</v>
      </c>
      <c r="D54" s="85">
        <v>20</v>
      </c>
      <c r="E54" s="99" t="s">
        <v>32</v>
      </c>
      <c r="F54" s="32">
        <v>10</v>
      </c>
      <c r="G54" s="46"/>
      <c r="H54" s="46"/>
      <c r="I54" s="34" t="s">
        <v>33</v>
      </c>
      <c r="J54" s="35">
        <f t="shared" si="4"/>
        <v>1</v>
      </c>
      <c r="K54" s="36" t="s">
        <v>34</v>
      </c>
      <c r="L54" s="36" t="s">
        <v>4</v>
      </c>
      <c r="M54" s="72"/>
      <c r="N54" s="47"/>
      <c r="O54" s="47"/>
      <c r="P54" s="48"/>
      <c r="Q54" s="47"/>
      <c r="R54" s="47"/>
      <c r="S54" s="49"/>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41">
        <f t="shared" si="5"/>
        <v>0</v>
      </c>
      <c r="BB54" s="41">
        <f t="shared" si="6"/>
        <v>0</v>
      </c>
      <c r="BC54" s="42" t="str">
        <f t="shared" si="7"/>
        <v>INR Zero Only</v>
      </c>
      <c r="IA54" s="44">
        <v>2.29</v>
      </c>
      <c r="IB54" s="44" t="s">
        <v>146</v>
      </c>
      <c r="IC54" s="44" t="s">
        <v>81</v>
      </c>
      <c r="ID54" s="44">
        <v>20</v>
      </c>
      <c r="IE54" s="44" t="s">
        <v>32</v>
      </c>
      <c r="IF54" s="45"/>
      <c r="IG54" s="45"/>
      <c r="IH54" s="45"/>
      <c r="II54" s="45"/>
    </row>
    <row r="55" spans="1:243" s="43" customFormat="1" ht="90">
      <c r="A55" s="27">
        <v>3</v>
      </c>
      <c r="B55" s="28" t="s">
        <v>168</v>
      </c>
      <c r="C55" s="29"/>
      <c r="D55" s="30"/>
      <c r="E55" s="31"/>
      <c r="F55" s="32"/>
      <c r="G55" s="33"/>
      <c r="H55" s="33"/>
      <c r="I55" s="34"/>
      <c r="J55" s="35"/>
      <c r="K55" s="36"/>
      <c r="L55" s="36"/>
      <c r="M55" s="37"/>
      <c r="N55" s="38"/>
      <c r="O55" s="38"/>
      <c r="P55" s="39"/>
      <c r="Q55" s="38"/>
      <c r="R55" s="38"/>
      <c r="S55" s="40"/>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41"/>
      <c r="BB55" s="41"/>
      <c r="BC55" s="42"/>
      <c r="IA55" s="44">
        <v>3</v>
      </c>
      <c r="IB55" s="44" t="s">
        <v>168</v>
      </c>
      <c r="IC55" s="44"/>
      <c r="ID55" s="44"/>
      <c r="IE55" s="44"/>
      <c r="IF55" s="45"/>
      <c r="IG55" s="45"/>
      <c r="IH55" s="45"/>
      <c r="II55" s="45"/>
    </row>
    <row r="56" spans="1:243" s="43" customFormat="1" ht="28.5" customHeight="1">
      <c r="A56" s="79">
        <v>3.01</v>
      </c>
      <c r="B56" s="87" t="s">
        <v>147</v>
      </c>
      <c r="C56" s="29" t="s">
        <v>83</v>
      </c>
      <c r="D56" s="91">
        <v>150</v>
      </c>
      <c r="E56" s="95" t="s">
        <v>82</v>
      </c>
      <c r="F56" s="32">
        <v>100</v>
      </c>
      <c r="G56" s="46"/>
      <c r="H56" s="33"/>
      <c r="I56" s="34" t="s">
        <v>33</v>
      </c>
      <c r="J56" s="35">
        <f aca="true" t="shared" si="8" ref="J56:J71">IF(I56="Less(-)",-1,1)</f>
        <v>1</v>
      </c>
      <c r="K56" s="36" t="s">
        <v>34</v>
      </c>
      <c r="L56" s="36" t="s">
        <v>4</v>
      </c>
      <c r="M56" s="72"/>
      <c r="N56" s="47"/>
      <c r="O56" s="47"/>
      <c r="P56" s="48"/>
      <c r="Q56" s="47"/>
      <c r="R56" s="47"/>
      <c r="S56" s="49"/>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41">
        <f aca="true" t="shared" si="9" ref="BA56:BA71">total_amount_ba($B$2,$D$2,D56,F56,J56,K56,M56)</f>
        <v>0</v>
      </c>
      <c r="BB56" s="41">
        <f aca="true" t="shared" si="10" ref="BB56:BB71">BA56+SUM(N56:AZ56)</f>
        <v>0</v>
      </c>
      <c r="BC56" s="42" t="str">
        <f aca="true" t="shared" si="11" ref="BC56:BC71">SpellNumber(L56,BB56)</f>
        <v>INR Zero Only</v>
      </c>
      <c r="IA56" s="44">
        <v>3.01</v>
      </c>
      <c r="IB56" s="44" t="s">
        <v>147</v>
      </c>
      <c r="IC56" s="44" t="s">
        <v>83</v>
      </c>
      <c r="ID56" s="44">
        <v>150</v>
      </c>
      <c r="IE56" s="44" t="s">
        <v>82</v>
      </c>
      <c r="IF56" s="45"/>
      <c r="IG56" s="45"/>
      <c r="IH56" s="45"/>
      <c r="II56" s="45"/>
    </row>
    <row r="57" spans="1:243" s="43" customFormat="1" ht="28.5" customHeight="1">
      <c r="A57" s="79">
        <v>3.02</v>
      </c>
      <c r="B57" s="87" t="s">
        <v>148</v>
      </c>
      <c r="C57" s="29" t="s">
        <v>84</v>
      </c>
      <c r="D57" s="91">
        <v>100</v>
      </c>
      <c r="E57" s="95" t="s">
        <v>32</v>
      </c>
      <c r="F57" s="32">
        <v>100</v>
      </c>
      <c r="G57" s="46"/>
      <c r="H57" s="46"/>
      <c r="I57" s="34" t="s">
        <v>33</v>
      </c>
      <c r="J57" s="35">
        <f t="shared" si="8"/>
        <v>1</v>
      </c>
      <c r="K57" s="36" t="s">
        <v>34</v>
      </c>
      <c r="L57" s="36" t="s">
        <v>4</v>
      </c>
      <c r="M57" s="72"/>
      <c r="N57" s="47"/>
      <c r="O57" s="47"/>
      <c r="P57" s="48"/>
      <c r="Q57" s="47"/>
      <c r="R57" s="47"/>
      <c r="S57" s="49"/>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41">
        <f t="shared" si="9"/>
        <v>0</v>
      </c>
      <c r="BB57" s="41">
        <f t="shared" si="10"/>
        <v>0</v>
      </c>
      <c r="BC57" s="42" t="str">
        <f t="shared" si="11"/>
        <v>INR Zero Only</v>
      </c>
      <c r="IA57" s="44">
        <v>3.02</v>
      </c>
      <c r="IB57" s="44" t="s">
        <v>148</v>
      </c>
      <c r="IC57" s="44" t="s">
        <v>84</v>
      </c>
      <c r="ID57" s="44">
        <v>100</v>
      </c>
      <c r="IE57" s="44" t="s">
        <v>32</v>
      </c>
      <c r="IF57" s="45"/>
      <c r="IG57" s="45"/>
      <c r="IH57" s="45"/>
      <c r="II57" s="45"/>
    </row>
    <row r="58" spans="1:243" s="43" customFormat="1" ht="15">
      <c r="A58" s="79">
        <v>3.03</v>
      </c>
      <c r="B58" s="87" t="s">
        <v>149</v>
      </c>
      <c r="C58" s="29" t="s">
        <v>85</v>
      </c>
      <c r="D58" s="91">
        <v>100</v>
      </c>
      <c r="E58" s="95" t="s">
        <v>32</v>
      </c>
      <c r="F58" s="32">
        <v>10</v>
      </c>
      <c r="G58" s="46"/>
      <c r="H58" s="46"/>
      <c r="I58" s="34" t="s">
        <v>33</v>
      </c>
      <c r="J58" s="35">
        <f t="shared" si="8"/>
        <v>1</v>
      </c>
      <c r="K58" s="36" t="s">
        <v>34</v>
      </c>
      <c r="L58" s="36" t="s">
        <v>4</v>
      </c>
      <c r="M58" s="72"/>
      <c r="N58" s="47"/>
      <c r="O58" s="47"/>
      <c r="P58" s="48"/>
      <c r="Q58" s="47"/>
      <c r="R58" s="47"/>
      <c r="S58" s="49"/>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41">
        <f t="shared" si="9"/>
        <v>0</v>
      </c>
      <c r="BB58" s="41">
        <f t="shared" si="10"/>
        <v>0</v>
      </c>
      <c r="BC58" s="42" t="str">
        <f t="shared" si="11"/>
        <v>INR Zero Only</v>
      </c>
      <c r="IA58" s="44">
        <v>3.03</v>
      </c>
      <c r="IB58" s="44" t="s">
        <v>149</v>
      </c>
      <c r="IC58" s="44" t="s">
        <v>85</v>
      </c>
      <c r="ID58" s="44">
        <v>100</v>
      </c>
      <c r="IE58" s="44" t="s">
        <v>32</v>
      </c>
      <c r="IF58" s="45"/>
      <c r="IG58" s="45"/>
      <c r="IH58" s="45"/>
      <c r="II58" s="45"/>
    </row>
    <row r="59" spans="1:243" s="43" customFormat="1" ht="28.5" customHeight="1">
      <c r="A59" s="79">
        <v>3.04</v>
      </c>
      <c r="B59" s="87" t="s">
        <v>150</v>
      </c>
      <c r="C59" s="29" t="s">
        <v>86</v>
      </c>
      <c r="D59" s="91">
        <v>50</v>
      </c>
      <c r="E59" s="95" t="s">
        <v>32</v>
      </c>
      <c r="F59" s="32">
        <v>10</v>
      </c>
      <c r="G59" s="46"/>
      <c r="H59" s="46"/>
      <c r="I59" s="34" t="s">
        <v>33</v>
      </c>
      <c r="J59" s="35">
        <f t="shared" si="8"/>
        <v>1</v>
      </c>
      <c r="K59" s="36" t="s">
        <v>34</v>
      </c>
      <c r="L59" s="36" t="s">
        <v>4</v>
      </c>
      <c r="M59" s="72"/>
      <c r="N59" s="47"/>
      <c r="O59" s="47"/>
      <c r="P59" s="48"/>
      <c r="Q59" s="47"/>
      <c r="R59" s="47"/>
      <c r="S59" s="49"/>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41">
        <f t="shared" si="9"/>
        <v>0</v>
      </c>
      <c r="BB59" s="41">
        <f t="shared" si="10"/>
        <v>0</v>
      </c>
      <c r="BC59" s="42" t="str">
        <f t="shared" si="11"/>
        <v>INR Zero Only</v>
      </c>
      <c r="IA59" s="44">
        <v>3.04</v>
      </c>
      <c r="IB59" s="44" t="s">
        <v>150</v>
      </c>
      <c r="IC59" s="44" t="s">
        <v>86</v>
      </c>
      <c r="ID59" s="44">
        <v>50</v>
      </c>
      <c r="IE59" s="44" t="s">
        <v>32</v>
      </c>
      <c r="IF59" s="45"/>
      <c r="IG59" s="45"/>
      <c r="IH59" s="45"/>
      <c r="II59" s="45"/>
    </row>
    <row r="60" spans="1:243" s="43" customFormat="1" ht="28.5" customHeight="1">
      <c r="A60" s="79">
        <v>3.05</v>
      </c>
      <c r="B60" s="87" t="s">
        <v>151</v>
      </c>
      <c r="C60" s="29" t="s">
        <v>87</v>
      </c>
      <c r="D60" s="91">
        <v>10</v>
      </c>
      <c r="E60" s="95" t="s">
        <v>32</v>
      </c>
      <c r="F60" s="32">
        <v>10</v>
      </c>
      <c r="G60" s="46"/>
      <c r="H60" s="46"/>
      <c r="I60" s="34" t="s">
        <v>33</v>
      </c>
      <c r="J60" s="35">
        <f t="shared" si="8"/>
        <v>1</v>
      </c>
      <c r="K60" s="36" t="s">
        <v>34</v>
      </c>
      <c r="L60" s="36" t="s">
        <v>4</v>
      </c>
      <c r="M60" s="72"/>
      <c r="N60" s="47"/>
      <c r="O60" s="47"/>
      <c r="P60" s="48"/>
      <c r="Q60" s="47"/>
      <c r="R60" s="47"/>
      <c r="S60" s="49"/>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41">
        <f t="shared" si="9"/>
        <v>0</v>
      </c>
      <c r="BB60" s="41">
        <f t="shared" si="10"/>
        <v>0</v>
      </c>
      <c r="BC60" s="42" t="str">
        <f t="shared" si="11"/>
        <v>INR Zero Only</v>
      </c>
      <c r="IA60" s="44">
        <v>3.05</v>
      </c>
      <c r="IB60" s="44" t="s">
        <v>151</v>
      </c>
      <c r="IC60" s="44" t="s">
        <v>87</v>
      </c>
      <c r="ID60" s="44">
        <v>10</v>
      </c>
      <c r="IE60" s="44" t="s">
        <v>32</v>
      </c>
      <c r="IF60" s="45"/>
      <c r="IG60" s="45"/>
      <c r="IH60" s="45"/>
      <c r="II60" s="45"/>
    </row>
    <row r="61" spans="1:243" s="43" customFormat="1" ht="28.5" customHeight="1">
      <c r="A61" s="79">
        <v>3.06</v>
      </c>
      <c r="B61" s="87" t="s">
        <v>152</v>
      </c>
      <c r="C61" s="29" t="s">
        <v>88</v>
      </c>
      <c r="D61" s="91">
        <v>30</v>
      </c>
      <c r="E61" s="95" t="s">
        <v>32</v>
      </c>
      <c r="F61" s="32">
        <v>100</v>
      </c>
      <c r="G61" s="46"/>
      <c r="H61" s="33"/>
      <c r="I61" s="34" t="s">
        <v>33</v>
      </c>
      <c r="J61" s="35">
        <f t="shared" si="8"/>
        <v>1</v>
      </c>
      <c r="K61" s="36" t="s">
        <v>34</v>
      </c>
      <c r="L61" s="36" t="s">
        <v>4</v>
      </c>
      <c r="M61" s="72"/>
      <c r="N61" s="47"/>
      <c r="O61" s="47"/>
      <c r="P61" s="48"/>
      <c r="Q61" s="47"/>
      <c r="R61" s="47"/>
      <c r="S61" s="49"/>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41">
        <f t="shared" si="9"/>
        <v>0</v>
      </c>
      <c r="BB61" s="41">
        <f t="shared" si="10"/>
        <v>0</v>
      </c>
      <c r="BC61" s="42" t="str">
        <f t="shared" si="11"/>
        <v>INR Zero Only</v>
      </c>
      <c r="IA61" s="44">
        <v>3.06</v>
      </c>
      <c r="IB61" s="44" t="s">
        <v>152</v>
      </c>
      <c r="IC61" s="44" t="s">
        <v>88</v>
      </c>
      <c r="ID61" s="44">
        <v>30</v>
      </c>
      <c r="IE61" s="44" t="s">
        <v>32</v>
      </c>
      <c r="IF61" s="45"/>
      <c r="IG61" s="45"/>
      <c r="IH61" s="45"/>
      <c r="II61" s="45"/>
    </row>
    <row r="62" spans="1:243" s="43" customFormat="1" ht="15">
      <c r="A62" s="79">
        <v>3.07</v>
      </c>
      <c r="B62" s="87" t="s">
        <v>153</v>
      </c>
      <c r="C62" s="29" t="s">
        <v>89</v>
      </c>
      <c r="D62" s="91">
        <v>15</v>
      </c>
      <c r="E62" s="95" t="s">
        <v>32</v>
      </c>
      <c r="F62" s="32">
        <v>100</v>
      </c>
      <c r="G62" s="46"/>
      <c r="H62" s="46"/>
      <c r="I62" s="34" t="s">
        <v>33</v>
      </c>
      <c r="J62" s="35">
        <f t="shared" si="8"/>
        <v>1</v>
      </c>
      <c r="K62" s="36" t="s">
        <v>34</v>
      </c>
      <c r="L62" s="36" t="s">
        <v>4</v>
      </c>
      <c r="M62" s="72"/>
      <c r="N62" s="47"/>
      <c r="O62" s="47"/>
      <c r="P62" s="48"/>
      <c r="Q62" s="47"/>
      <c r="R62" s="47"/>
      <c r="S62" s="49"/>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41">
        <f t="shared" si="9"/>
        <v>0</v>
      </c>
      <c r="BB62" s="41">
        <f t="shared" si="10"/>
        <v>0</v>
      </c>
      <c r="BC62" s="42" t="str">
        <f t="shared" si="11"/>
        <v>INR Zero Only</v>
      </c>
      <c r="IA62" s="44">
        <v>3.07</v>
      </c>
      <c r="IB62" s="44" t="s">
        <v>153</v>
      </c>
      <c r="IC62" s="44" t="s">
        <v>89</v>
      </c>
      <c r="ID62" s="44">
        <v>15</v>
      </c>
      <c r="IE62" s="44" t="s">
        <v>32</v>
      </c>
      <c r="IF62" s="45"/>
      <c r="IG62" s="45"/>
      <c r="IH62" s="45"/>
      <c r="II62" s="45"/>
    </row>
    <row r="63" spans="1:243" s="43" customFormat="1" ht="28.5" customHeight="1">
      <c r="A63" s="79">
        <v>3.08</v>
      </c>
      <c r="B63" s="87" t="s">
        <v>154</v>
      </c>
      <c r="C63" s="29" t="s">
        <v>90</v>
      </c>
      <c r="D63" s="91">
        <v>15</v>
      </c>
      <c r="E63" s="95" t="s">
        <v>32</v>
      </c>
      <c r="F63" s="32">
        <v>10</v>
      </c>
      <c r="G63" s="46"/>
      <c r="H63" s="46"/>
      <c r="I63" s="34" t="s">
        <v>33</v>
      </c>
      <c r="J63" s="35">
        <f t="shared" si="8"/>
        <v>1</v>
      </c>
      <c r="K63" s="36" t="s">
        <v>34</v>
      </c>
      <c r="L63" s="36" t="s">
        <v>4</v>
      </c>
      <c r="M63" s="72"/>
      <c r="N63" s="47"/>
      <c r="O63" s="47"/>
      <c r="P63" s="48"/>
      <c r="Q63" s="47"/>
      <c r="R63" s="47"/>
      <c r="S63" s="49"/>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41">
        <f t="shared" si="9"/>
        <v>0</v>
      </c>
      <c r="BB63" s="41">
        <f t="shared" si="10"/>
        <v>0</v>
      </c>
      <c r="BC63" s="42" t="str">
        <f t="shared" si="11"/>
        <v>INR Zero Only</v>
      </c>
      <c r="IA63" s="44">
        <v>3.08</v>
      </c>
      <c r="IB63" s="44" t="s">
        <v>154</v>
      </c>
      <c r="IC63" s="44" t="s">
        <v>90</v>
      </c>
      <c r="ID63" s="44">
        <v>15</v>
      </c>
      <c r="IE63" s="44" t="s">
        <v>32</v>
      </c>
      <c r="IF63" s="45"/>
      <c r="IG63" s="45"/>
      <c r="IH63" s="45"/>
      <c r="II63" s="45"/>
    </row>
    <row r="64" spans="1:243" s="43" customFormat="1" ht="28.5" customHeight="1">
      <c r="A64" s="79">
        <v>3.09</v>
      </c>
      <c r="B64" s="87" t="s">
        <v>155</v>
      </c>
      <c r="C64" s="29" t="s">
        <v>91</v>
      </c>
      <c r="D64" s="91">
        <v>15</v>
      </c>
      <c r="E64" s="95" t="s">
        <v>32</v>
      </c>
      <c r="F64" s="32">
        <v>10</v>
      </c>
      <c r="G64" s="46"/>
      <c r="H64" s="46"/>
      <c r="I64" s="34" t="s">
        <v>33</v>
      </c>
      <c r="J64" s="35">
        <f t="shared" si="8"/>
        <v>1</v>
      </c>
      <c r="K64" s="36" t="s">
        <v>34</v>
      </c>
      <c r="L64" s="36" t="s">
        <v>4</v>
      </c>
      <c r="M64" s="72"/>
      <c r="N64" s="47"/>
      <c r="O64" s="47"/>
      <c r="P64" s="48"/>
      <c r="Q64" s="47"/>
      <c r="R64" s="47"/>
      <c r="S64" s="49"/>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41">
        <f t="shared" si="9"/>
        <v>0</v>
      </c>
      <c r="BB64" s="41">
        <f t="shared" si="10"/>
        <v>0</v>
      </c>
      <c r="BC64" s="42" t="str">
        <f t="shared" si="11"/>
        <v>INR Zero Only</v>
      </c>
      <c r="IA64" s="44">
        <v>3.09</v>
      </c>
      <c r="IB64" s="44" t="s">
        <v>155</v>
      </c>
      <c r="IC64" s="44" t="s">
        <v>91</v>
      </c>
      <c r="ID64" s="44">
        <v>15</v>
      </c>
      <c r="IE64" s="44" t="s">
        <v>32</v>
      </c>
      <c r="IF64" s="45"/>
      <c r="IG64" s="45"/>
      <c r="IH64" s="45"/>
      <c r="II64" s="45"/>
    </row>
    <row r="65" spans="1:243" s="43" customFormat="1" ht="28.5" customHeight="1">
      <c r="A65" s="102">
        <v>3.1</v>
      </c>
      <c r="B65" s="87" t="s">
        <v>156</v>
      </c>
      <c r="C65" s="29" t="s">
        <v>92</v>
      </c>
      <c r="D65" s="91">
        <v>40</v>
      </c>
      <c r="E65" s="95" t="s">
        <v>32</v>
      </c>
      <c r="F65" s="32">
        <v>10</v>
      </c>
      <c r="G65" s="46"/>
      <c r="H65" s="46"/>
      <c r="I65" s="34" t="s">
        <v>33</v>
      </c>
      <c r="J65" s="35">
        <f t="shared" si="8"/>
        <v>1</v>
      </c>
      <c r="K65" s="36" t="s">
        <v>34</v>
      </c>
      <c r="L65" s="36" t="s">
        <v>4</v>
      </c>
      <c r="M65" s="72"/>
      <c r="N65" s="47"/>
      <c r="O65" s="47"/>
      <c r="P65" s="48"/>
      <c r="Q65" s="47"/>
      <c r="R65" s="47"/>
      <c r="S65" s="49"/>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41">
        <f t="shared" si="9"/>
        <v>0</v>
      </c>
      <c r="BB65" s="41">
        <f t="shared" si="10"/>
        <v>0</v>
      </c>
      <c r="BC65" s="42" t="str">
        <f t="shared" si="11"/>
        <v>INR Zero Only</v>
      </c>
      <c r="IA65" s="44">
        <v>3.1</v>
      </c>
      <c r="IB65" s="44" t="s">
        <v>156</v>
      </c>
      <c r="IC65" s="44" t="s">
        <v>92</v>
      </c>
      <c r="ID65" s="44">
        <v>40</v>
      </c>
      <c r="IE65" s="44" t="s">
        <v>32</v>
      </c>
      <c r="IF65" s="45"/>
      <c r="IG65" s="45"/>
      <c r="IH65" s="45"/>
      <c r="II65" s="45"/>
    </row>
    <row r="66" spans="1:243" s="43" customFormat="1" ht="28.5" customHeight="1">
      <c r="A66" s="79">
        <v>3.11</v>
      </c>
      <c r="B66" s="87" t="s">
        <v>157</v>
      </c>
      <c r="C66" s="29" t="s">
        <v>93</v>
      </c>
      <c r="D66" s="91">
        <v>60</v>
      </c>
      <c r="E66" s="95" t="s">
        <v>32</v>
      </c>
      <c r="F66" s="32">
        <v>100</v>
      </c>
      <c r="G66" s="46"/>
      <c r="H66" s="33"/>
      <c r="I66" s="34" t="s">
        <v>33</v>
      </c>
      <c r="J66" s="35">
        <f t="shared" si="8"/>
        <v>1</v>
      </c>
      <c r="K66" s="36" t="s">
        <v>34</v>
      </c>
      <c r="L66" s="36" t="s">
        <v>4</v>
      </c>
      <c r="M66" s="72"/>
      <c r="N66" s="47"/>
      <c r="O66" s="47"/>
      <c r="P66" s="48"/>
      <c r="Q66" s="47"/>
      <c r="R66" s="47"/>
      <c r="S66" s="49"/>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41">
        <f t="shared" si="9"/>
        <v>0</v>
      </c>
      <c r="BB66" s="41">
        <f t="shared" si="10"/>
        <v>0</v>
      </c>
      <c r="BC66" s="42" t="str">
        <f t="shared" si="11"/>
        <v>INR Zero Only</v>
      </c>
      <c r="IA66" s="44">
        <v>3.11</v>
      </c>
      <c r="IB66" s="44" t="s">
        <v>157</v>
      </c>
      <c r="IC66" s="44" t="s">
        <v>93</v>
      </c>
      <c r="ID66" s="44">
        <v>60</v>
      </c>
      <c r="IE66" s="44" t="s">
        <v>32</v>
      </c>
      <c r="IF66" s="45"/>
      <c r="IG66" s="45"/>
      <c r="IH66" s="45"/>
      <c r="II66" s="45"/>
    </row>
    <row r="67" spans="1:243" s="43" customFormat="1" ht="28.5" customHeight="1">
      <c r="A67" s="79">
        <v>3.12</v>
      </c>
      <c r="B67" s="87" t="s">
        <v>158</v>
      </c>
      <c r="C67" s="29" t="s">
        <v>94</v>
      </c>
      <c r="D67" s="91">
        <v>50</v>
      </c>
      <c r="E67" s="95" t="s">
        <v>32</v>
      </c>
      <c r="F67" s="32">
        <v>100</v>
      </c>
      <c r="G67" s="46"/>
      <c r="H67" s="46"/>
      <c r="I67" s="34" t="s">
        <v>33</v>
      </c>
      <c r="J67" s="35">
        <f t="shared" si="8"/>
        <v>1</v>
      </c>
      <c r="K67" s="36" t="s">
        <v>34</v>
      </c>
      <c r="L67" s="36" t="s">
        <v>4</v>
      </c>
      <c r="M67" s="72"/>
      <c r="N67" s="47"/>
      <c r="O67" s="47"/>
      <c r="P67" s="48"/>
      <c r="Q67" s="47"/>
      <c r="R67" s="47"/>
      <c r="S67" s="49"/>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50"/>
      <c r="BA67" s="41">
        <f t="shared" si="9"/>
        <v>0</v>
      </c>
      <c r="BB67" s="41">
        <f t="shared" si="10"/>
        <v>0</v>
      </c>
      <c r="BC67" s="42" t="str">
        <f t="shared" si="11"/>
        <v>INR Zero Only</v>
      </c>
      <c r="IA67" s="44">
        <v>3.12</v>
      </c>
      <c r="IB67" s="44" t="s">
        <v>158</v>
      </c>
      <c r="IC67" s="44" t="s">
        <v>94</v>
      </c>
      <c r="ID67" s="44">
        <v>50</v>
      </c>
      <c r="IE67" s="44" t="s">
        <v>32</v>
      </c>
      <c r="IF67" s="45"/>
      <c r="IG67" s="45"/>
      <c r="IH67" s="45"/>
      <c r="II67" s="45"/>
    </row>
    <row r="68" spans="1:243" s="43" customFormat="1" ht="28.5" customHeight="1">
      <c r="A68" s="79">
        <v>3.13</v>
      </c>
      <c r="B68" s="87" t="s">
        <v>159</v>
      </c>
      <c r="C68" s="29" t="s">
        <v>95</v>
      </c>
      <c r="D68" s="91">
        <v>50</v>
      </c>
      <c r="E68" s="95" t="s">
        <v>32</v>
      </c>
      <c r="F68" s="32">
        <v>10</v>
      </c>
      <c r="G68" s="46"/>
      <c r="H68" s="46"/>
      <c r="I68" s="34" t="s">
        <v>33</v>
      </c>
      <c r="J68" s="35">
        <f t="shared" si="8"/>
        <v>1</v>
      </c>
      <c r="K68" s="36" t="s">
        <v>34</v>
      </c>
      <c r="L68" s="36" t="s">
        <v>4</v>
      </c>
      <c r="M68" s="72"/>
      <c r="N68" s="47"/>
      <c r="O68" s="47"/>
      <c r="P68" s="48"/>
      <c r="Q68" s="47"/>
      <c r="R68" s="47"/>
      <c r="S68" s="49"/>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c r="BA68" s="41">
        <f t="shared" si="9"/>
        <v>0</v>
      </c>
      <c r="BB68" s="41">
        <f t="shared" si="10"/>
        <v>0</v>
      </c>
      <c r="BC68" s="42" t="str">
        <f t="shared" si="11"/>
        <v>INR Zero Only</v>
      </c>
      <c r="IA68" s="44">
        <v>3.13</v>
      </c>
      <c r="IB68" s="44" t="s">
        <v>159</v>
      </c>
      <c r="IC68" s="44" t="s">
        <v>95</v>
      </c>
      <c r="ID68" s="44">
        <v>50</v>
      </c>
      <c r="IE68" s="44" t="s">
        <v>32</v>
      </c>
      <c r="IF68" s="45"/>
      <c r="IG68" s="45"/>
      <c r="IH68" s="45"/>
      <c r="II68" s="45"/>
    </row>
    <row r="69" spans="1:243" s="43" customFormat="1" ht="28.5" customHeight="1">
      <c r="A69" s="79">
        <v>3.14</v>
      </c>
      <c r="B69" s="88" t="s">
        <v>160</v>
      </c>
      <c r="C69" s="29" t="s">
        <v>96</v>
      </c>
      <c r="D69" s="93">
        <v>30</v>
      </c>
      <c r="E69" s="95" t="s">
        <v>32</v>
      </c>
      <c r="F69" s="32">
        <v>10</v>
      </c>
      <c r="G69" s="46"/>
      <c r="H69" s="46"/>
      <c r="I69" s="34" t="s">
        <v>33</v>
      </c>
      <c r="J69" s="35">
        <f t="shared" si="8"/>
        <v>1</v>
      </c>
      <c r="K69" s="36" t="s">
        <v>34</v>
      </c>
      <c r="L69" s="36" t="s">
        <v>4</v>
      </c>
      <c r="M69" s="72"/>
      <c r="N69" s="47"/>
      <c r="O69" s="47"/>
      <c r="P69" s="48"/>
      <c r="Q69" s="47"/>
      <c r="R69" s="47"/>
      <c r="S69" s="49"/>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0"/>
      <c r="BA69" s="41">
        <f t="shared" si="9"/>
        <v>0</v>
      </c>
      <c r="BB69" s="41">
        <f t="shared" si="10"/>
        <v>0</v>
      </c>
      <c r="BC69" s="42" t="str">
        <f t="shared" si="11"/>
        <v>INR Zero Only</v>
      </c>
      <c r="IA69" s="44">
        <v>3.14</v>
      </c>
      <c r="IB69" s="44" t="s">
        <v>160</v>
      </c>
      <c r="IC69" s="44" t="s">
        <v>96</v>
      </c>
      <c r="ID69" s="44">
        <v>30</v>
      </c>
      <c r="IE69" s="44" t="s">
        <v>32</v>
      </c>
      <c r="IF69" s="45"/>
      <c r="IG69" s="45"/>
      <c r="IH69" s="45"/>
      <c r="II69" s="45"/>
    </row>
    <row r="70" spans="1:243" s="43" customFormat="1" ht="28.5" customHeight="1">
      <c r="A70" s="79">
        <v>3.15</v>
      </c>
      <c r="B70" s="89" t="s">
        <v>161</v>
      </c>
      <c r="C70" s="29" t="s">
        <v>97</v>
      </c>
      <c r="D70" s="92">
        <v>20</v>
      </c>
      <c r="E70" s="95" t="s">
        <v>32</v>
      </c>
      <c r="F70" s="32">
        <v>10</v>
      </c>
      <c r="G70" s="46"/>
      <c r="H70" s="46"/>
      <c r="I70" s="34" t="s">
        <v>33</v>
      </c>
      <c r="J70" s="35">
        <f t="shared" si="8"/>
        <v>1</v>
      </c>
      <c r="K70" s="36" t="s">
        <v>34</v>
      </c>
      <c r="L70" s="36" t="s">
        <v>4</v>
      </c>
      <c r="M70" s="72"/>
      <c r="N70" s="47"/>
      <c r="O70" s="47"/>
      <c r="P70" s="48"/>
      <c r="Q70" s="47"/>
      <c r="R70" s="47"/>
      <c r="S70" s="49"/>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c r="AY70" s="50"/>
      <c r="AZ70" s="50"/>
      <c r="BA70" s="41">
        <f t="shared" si="9"/>
        <v>0</v>
      </c>
      <c r="BB70" s="41">
        <f t="shared" si="10"/>
        <v>0</v>
      </c>
      <c r="BC70" s="42" t="str">
        <f t="shared" si="11"/>
        <v>INR Zero Only</v>
      </c>
      <c r="IA70" s="44">
        <v>3.15</v>
      </c>
      <c r="IB70" s="44" t="s">
        <v>161</v>
      </c>
      <c r="IC70" s="44" t="s">
        <v>97</v>
      </c>
      <c r="ID70" s="44">
        <v>20</v>
      </c>
      <c r="IE70" s="44" t="s">
        <v>32</v>
      </c>
      <c r="IF70" s="45"/>
      <c r="IG70" s="45"/>
      <c r="IH70" s="45"/>
      <c r="II70" s="45"/>
    </row>
    <row r="71" spans="1:243" s="43" customFormat="1" ht="28.5" customHeight="1">
      <c r="A71" s="79">
        <v>3.16</v>
      </c>
      <c r="B71" s="90" t="s">
        <v>162</v>
      </c>
      <c r="C71" s="29" t="s">
        <v>98</v>
      </c>
      <c r="D71" s="94">
        <v>20</v>
      </c>
      <c r="E71" s="95" t="s">
        <v>32</v>
      </c>
      <c r="F71" s="32">
        <v>100</v>
      </c>
      <c r="G71" s="46"/>
      <c r="H71" s="33"/>
      <c r="I71" s="34" t="s">
        <v>33</v>
      </c>
      <c r="J71" s="35">
        <f t="shared" si="8"/>
        <v>1</v>
      </c>
      <c r="K71" s="36" t="s">
        <v>34</v>
      </c>
      <c r="L71" s="36" t="s">
        <v>4</v>
      </c>
      <c r="M71" s="72"/>
      <c r="N71" s="47"/>
      <c r="O71" s="47"/>
      <c r="P71" s="48"/>
      <c r="Q71" s="47"/>
      <c r="R71" s="47"/>
      <c r="S71" s="49"/>
      <c r="T71" s="50"/>
      <c r="U71" s="50"/>
      <c r="V71" s="50"/>
      <c r="W71" s="50"/>
      <c r="X71" s="50"/>
      <c r="Y71" s="50"/>
      <c r="Z71" s="50"/>
      <c r="AA71" s="50"/>
      <c r="AB71" s="50"/>
      <c r="AC71" s="50"/>
      <c r="AD71" s="50"/>
      <c r="AE71" s="50"/>
      <c r="AF71" s="50"/>
      <c r="AG71" s="50"/>
      <c r="AH71" s="50"/>
      <c r="AI71" s="50"/>
      <c r="AJ71" s="50"/>
      <c r="AK71" s="50"/>
      <c r="AL71" s="50"/>
      <c r="AM71" s="50"/>
      <c r="AN71" s="50"/>
      <c r="AO71" s="50"/>
      <c r="AP71" s="50"/>
      <c r="AQ71" s="50"/>
      <c r="AR71" s="50"/>
      <c r="AS71" s="50"/>
      <c r="AT71" s="50"/>
      <c r="AU71" s="50"/>
      <c r="AV71" s="50"/>
      <c r="AW71" s="50"/>
      <c r="AX71" s="50"/>
      <c r="AY71" s="50"/>
      <c r="AZ71" s="50"/>
      <c r="BA71" s="41">
        <f t="shared" si="9"/>
        <v>0</v>
      </c>
      <c r="BB71" s="41">
        <f t="shared" si="10"/>
        <v>0</v>
      </c>
      <c r="BC71" s="42" t="str">
        <f t="shared" si="11"/>
        <v>INR Zero Only</v>
      </c>
      <c r="IA71" s="44">
        <v>3.16</v>
      </c>
      <c r="IB71" s="44" t="s">
        <v>162</v>
      </c>
      <c r="IC71" s="44" t="s">
        <v>98</v>
      </c>
      <c r="ID71" s="44">
        <v>20</v>
      </c>
      <c r="IE71" s="44" t="s">
        <v>32</v>
      </c>
      <c r="IF71" s="45"/>
      <c r="IG71" s="45"/>
      <c r="IH71" s="45"/>
      <c r="II71" s="45"/>
    </row>
    <row r="72" spans="1:243" s="43" customFormat="1" ht="75">
      <c r="A72" s="27">
        <v>4</v>
      </c>
      <c r="B72" s="28" t="s">
        <v>163</v>
      </c>
      <c r="C72" s="29"/>
      <c r="D72" s="30"/>
      <c r="E72" s="31"/>
      <c r="F72" s="32"/>
      <c r="G72" s="33"/>
      <c r="H72" s="33"/>
      <c r="I72" s="34"/>
      <c r="J72" s="35"/>
      <c r="K72" s="36"/>
      <c r="L72" s="36"/>
      <c r="M72" s="37"/>
      <c r="N72" s="38"/>
      <c r="O72" s="38"/>
      <c r="P72" s="39"/>
      <c r="Q72" s="38"/>
      <c r="R72" s="38"/>
      <c r="S72" s="40"/>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41"/>
      <c r="BB72" s="41"/>
      <c r="BC72" s="42"/>
      <c r="IA72" s="44">
        <v>4</v>
      </c>
      <c r="IB72" s="44" t="s">
        <v>163</v>
      </c>
      <c r="IC72" s="44"/>
      <c r="ID72" s="44"/>
      <c r="IE72" s="44"/>
      <c r="IF72" s="45"/>
      <c r="IG72" s="45"/>
      <c r="IH72" s="45"/>
      <c r="II72" s="45"/>
    </row>
    <row r="73" spans="1:243" s="43" customFormat="1" ht="15">
      <c r="A73" s="79">
        <v>4.01</v>
      </c>
      <c r="B73" s="96" t="s">
        <v>165</v>
      </c>
      <c r="C73" s="29" t="s">
        <v>101</v>
      </c>
      <c r="D73" s="97">
        <v>18</v>
      </c>
      <c r="E73" s="98" t="s">
        <v>82</v>
      </c>
      <c r="F73" s="32">
        <v>100</v>
      </c>
      <c r="G73" s="46"/>
      <c r="H73" s="33"/>
      <c r="I73" s="34" t="s">
        <v>33</v>
      </c>
      <c r="J73" s="35">
        <f>IF(I73="Less(-)",-1,1)</f>
        <v>1</v>
      </c>
      <c r="K73" s="36" t="s">
        <v>34</v>
      </c>
      <c r="L73" s="36" t="s">
        <v>4</v>
      </c>
      <c r="M73" s="72"/>
      <c r="N73" s="47"/>
      <c r="O73" s="47"/>
      <c r="P73" s="48"/>
      <c r="Q73" s="47"/>
      <c r="R73" s="47"/>
      <c r="S73" s="49"/>
      <c r="T73" s="50"/>
      <c r="U73" s="50"/>
      <c r="V73" s="50"/>
      <c r="W73" s="50"/>
      <c r="X73" s="50"/>
      <c r="Y73" s="50"/>
      <c r="Z73" s="50"/>
      <c r="AA73" s="50"/>
      <c r="AB73" s="50"/>
      <c r="AC73" s="50"/>
      <c r="AD73" s="50"/>
      <c r="AE73" s="50"/>
      <c r="AF73" s="50"/>
      <c r="AG73" s="50"/>
      <c r="AH73" s="50"/>
      <c r="AI73" s="50"/>
      <c r="AJ73" s="50"/>
      <c r="AK73" s="50"/>
      <c r="AL73" s="50"/>
      <c r="AM73" s="50"/>
      <c r="AN73" s="50"/>
      <c r="AO73" s="50"/>
      <c r="AP73" s="50"/>
      <c r="AQ73" s="50"/>
      <c r="AR73" s="50"/>
      <c r="AS73" s="50"/>
      <c r="AT73" s="50"/>
      <c r="AU73" s="50"/>
      <c r="AV73" s="50"/>
      <c r="AW73" s="50"/>
      <c r="AX73" s="50"/>
      <c r="AY73" s="50"/>
      <c r="AZ73" s="50"/>
      <c r="BA73" s="41">
        <f>total_amount_ba($B$2,$D$2,D73,F73,J73,K73,M73)</f>
        <v>0</v>
      </c>
      <c r="BB73" s="41">
        <f>BA73+SUM(N73:AZ73)</f>
        <v>0</v>
      </c>
      <c r="BC73" s="42" t="str">
        <f>SpellNumber(L73,BB73)</f>
        <v>INR Zero Only</v>
      </c>
      <c r="IA73" s="44">
        <v>4.01</v>
      </c>
      <c r="IB73" s="44" t="s">
        <v>165</v>
      </c>
      <c r="IC73" s="44" t="s">
        <v>101</v>
      </c>
      <c r="ID73" s="44">
        <v>18</v>
      </c>
      <c r="IE73" s="44" t="s">
        <v>82</v>
      </c>
      <c r="IF73" s="45"/>
      <c r="IG73" s="45"/>
      <c r="IH73" s="45"/>
      <c r="II73" s="45"/>
    </row>
    <row r="74" spans="1:243" s="43" customFormat="1" ht="15">
      <c r="A74" s="79">
        <v>4.02</v>
      </c>
      <c r="B74" s="96" t="s">
        <v>166</v>
      </c>
      <c r="C74" s="29" t="s">
        <v>102</v>
      </c>
      <c r="D74" s="97">
        <v>18</v>
      </c>
      <c r="E74" s="98" t="s">
        <v>82</v>
      </c>
      <c r="F74" s="32">
        <v>100</v>
      </c>
      <c r="G74" s="46"/>
      <c r="H74" s="46"/>
      <c r="I74" s="34" t="s">
        <v>33</v>
      </c>
      <c r="J74" s="35">
        <f>IF(I74="Less(-)",-1,1)</f>
        <v>1</v>
      </c>
      <c r="K74" s="36" t="s">
        <v>34</v>
      </c>
      <c r="L74" s="36" t="s">
        <v>4</v>
      </c>
      <c r="M74" s="72"/>
      <c r="N74" s="47"/>
      <c r="O74" s="47"/>
      <c r="P74" s="48"/>
      <c r="Q74" s="47"/>
      <c r="R74" s="47"/>
      <c r="S74" s="49"/>
      <c r="T74" s="50"/>
      <c r="U74" s="50"/>
      <c r="V74" s="50"/>
      <c r="W74" s="50"/>
      <c r="X74" s="50"/>
      <c r="Y74" s="50"/>
      <c r="Z74" s="50"/>
      <c r="AA74" s="50"/>
      <c r="AB74" s="50"/>
      <c r="AC74" s="50"/>
      <c r="AD74" s="50"/>
      <c r="AE74" s="50"/>
      <c r="AF74" s="50"/>
      <c r="AG74" s="50"/>
      <c r="AH74" s="50"/>
      <c r="AI74" s="50"/>
      <c r="AJ74" s="50"/>
      <c r="AK74" s="50"/>
      <c r="AL74" s="50"/>
      <c r="AM74" s="50"/>
      <c r="AN74" s="50"/>
      <c r="AO74" s="50"/>
      <c r="AP74" s="50"/>
      <c r="AQ74" s="50"/>
      <c r="AR74" s="50"/>
      <c r="AS74" s="50"/>
      <c r="AT74" s="50"/>
      <c r="AU74" s="50"/>
      <c r="AV74" s="50"/>
      <c r="AW74" s="50"/>
      <c r="AX74" s="50"/>
      <c r="AY74" s="50"/>
      <c r="AZ74" s="50"/>
      <c r="BA74" s="41">
        <f>total_amount_ba($B$2,$D$2,D74,F74,J74,K74,M74)</f>
        <v>0</v>
      </c>
      <c r="BB74" s="41">
        <f>BA74+SUM(N74:AZ74)</f>
        <v>0</v>
      </c>
      <c r="BC74" s="42" t="str">
        <f>SpellNumber(L74,BB74)</f>
        <v>INR Zero Only</v>
      </c>
      <c r="IA74" s="44">
        <v>4.02</v>
      </c>
      <c r="IB74" s="44" t="s">
        <v>166</v>
      </c>
      <c r="IC74" s="44" t="s">
        <v>102</v>
      </c>
      <c r="ID74" s="44">
        <v>18</v>
      </c>
      <c r="IE74" s="44" t="s">
        <v>82</v>
      </c>
      <c r="IF74" s="45"/>
      <c r="IG74" s="45"/>
      <c r="IH74" s="45"/>
      <c r="II74" s="45"/>
    </row>
    <row r="75" spans="1:243" s="43" customFormat="1" ht="15">
      <c r="A75" s="27">
        <v>5</v>
      </c>
      <c r="B75" s="28" t="s">
        <v>164</v>
      </c>
      <c r="C75" s="29"/>
      <c r="D75" s="30"/>
      <c r="E75" s="31"/>
      <c r="F75" s="32"/>
      <c r="G75" s="33"/>
      <c r="H75" s="33"/>
      <c r="I75" s="34"/>
      <c r="J75" s="35"/>
      <c r="K75" s="36"/>
      <c r="L75" s="36"/>
      <c r="M75" s="37"/>
      <c r="N75" s="38"/>
      <c r="O75" s="38"/>
      <c r="P75" s="39"/>
      <c r="Q75" s="38"/>
      <c r="R75" s="38"/>
      <c r="S75" s="40"/>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41"/>
      <c r="BB75" s="41"/>
      <c r="BC75" s="42"/>
      <c r="IA75" s="44">
        <v>5</v>
      </c>
      <c r="IB75" s="44" t="s">
        <v>164</v>
      </c>
      <c r="IC75" s="44"/>
      <c r="ID75" s="44"/>
      <c r="IE75" s="44"/>
      <c r="IF75" s="45"/>
      <c r="IG75" s="45"/>
      <c r="IH75" s="45"/>
      <c r="II75" s="45"/>
    </row>
    <row r="76" spans="1:243" s="43" customFormat="1" ht="18" customHeight="1">
      <c r="A76" s="79">
        <v>5.01</v>
      </c>
      <c r="B76" s="96" t="s">
        <v>99</v>
      </c>
      <c r="C76" s="29" t="s">
        <v>103</v>
      </c>
      <c r="D76" s="97">
        <v>30</v>
      </c>
      <c r="E76" s="98" t="s">
        <v>105</v>
      </c>
      <c r="F76" s="32">
        <v>10</v>
      </c>
      <c r="G76" s="46"/>
      <c r="H76" s="46"/>
      <c r="I76" s="34" t="s">
        <v>33</v>
      </c>
      <c r="J76" s="35">
        <f>IF(I76="Less(-)",-1,1)</f>
        <v>1</v>
      </c>
      <c r="K76" s="36" t="s">
        <v>34</v>
      </c>
      <c r="L76" s="36" t="s">
        <v>4</v>
      </c>
      <c r="M76" s="72"/>
      <c r="N76" s="47"/>
      <c r="O76" s="47"/>
      <c r="P76" s="48"/>
      <c r="Q76" s="47"/>
      <c r="R76" s="47"/>
      <c r="S76" s="49"/>
      <c r="T76" s="50"/>
      <c r="U76" s="50"/>
      <c r="V76" s="50"/>
      <c r="W76" s="50"/>
      <c r="X76" s="50"/>
      <c r="Y76" s="50"/>
      <c r="Z76" s="50"/>
      <c r="AA76" s="50"/>
      <c r="AB76" s="50"/>
      <c r="AC76" s="50"/>
      <c r="AD76" s="50"/>
      <c r="AE76" s="50"/>
      <c r="AF76" s="50"/>
      <c r="AG76" s="50"/>
      <c r="AH76" s="50"/>
      <c r="AI76" s="50"/>
      <c r="AJ76" s="50"/>
      <c r="AK76" s="50"/>
      <c r="AL76" s="50"/>
      <c r="AM76" s="50"/>
      <c r="AN76" s="50"/>
      <c r="AO76" s="50"/>
      <c r="AP76" s="50"/>
      <c r="AQ76" s="50"/>
      <c r="AR76" s="50"/>
      <c r="AS76" s="50"/>
      <c r="AT76" s="50"/>
      <c r="AU76" s="50"/>
      <c r="AV76" s="50"/>
      <c r="AW76" s="50"/>
      <c r="AX76" s="50"/>
      <c r="AY76" s="50"/>
      <c r="AZ76" s="50"/>
      <c r="BA76" s="41">
        <f>total_amount_ba($B$2,$D$2,D76,F76,J76,K76,M76)</f>
        <v>0</v>
      </c>
      <c r="BB76" s="41">
        <f>BA76+SUM(N76:AZ76)</f>
        <v>0</v>
      </c>
      <c r="BC76" s="42" t="str">
        <f>SpellNumber(L76,BB76)</f>
        <v>INR Zero Only</v>
      </c>
      <c r="IA76" s="44">
        <v>5.01</v>
      </c>
      <c r="IB76" s="44" t="s">
        <v>99</v>
      </c>
      <c r="IC76" s="44" t="s">
        <v>103</v>
      </c>
      <c r="ID76" s="44">
        <v>30</v>
      </c>
      <c r="IE76" s="44" t="s">
        <v>105</v>
      </c>
      <c r="IF76" s="45"/>
      <c r="IG76" s="45"/>
      <c r="IH76" s="45"/>
      <c r="II76" s="45"/>
    </row>
    <row r="77" spans="1:243" s="43" customFormat="1" ht="21" customHeight="1">
      <c r="A77" s="79">
        <v>5.02</v>
      </c>
      <c r="B77" s="96" t="s">
        <v>100</v>
      </c>
      <c r="C77" s="29" t="s">
        <v>104</v>
      </c>
      <c r="D77" s="97">
        <v>10</v>
      </c>
      <c r="E77" s="98" t="s">
        <v>105</v>
      </c>
      <c r="F77" s="32">
        <v>10</v>
      </c>
      <c r="G77" s="46"/>
      <c r="H77" s="46"/>
      <c r="I77" s="34" t="s">
        <v>33</v>
      </c>
      <c r="J77" s="35">
        <f>IF(I77="Less(-)",-1,1)</f>
        <v>1</v>
      </c>
      <c r="K77" s="36" t="s">
        <v>34</v>
      </c>
      <c r="L77" s="36" t="s">
        <v>4</v>
      </c>
      <c r="M77" s="72"/>
      <c r="N77" s="47"/>
      <c r="O77" s="47"/>
      <c r="P77" s="48"/>
      <c r="Q77" s="47"/>
      <c r="R77" s="47"/>
      <c r="S77" s="49"/>
      <c r="T77" s="50"/>
      <c r="U77" s="50"/>
      <c r="V77" s="50"/>
      <c r="W77" s="50"/>
      <c r="X77" s="50"/>
      <c r="Y77" s="50"/>
      <c r="Z77" s="50"/>
      <c r="AA77" s="50"/>
      <c r="AB77" s="50"/>
      <c r="AC77" s="50"/>
      <c r="AD77" s="50"/>
      <c r="AE77" s="50"/>
      <c r="AF77" s="50"/>
      <c r="AG77" s="50"/>
      <c r="AH77" s="50"/>
      <c r="AI77" s="50"/>
      <c r="AJ77" s="50"/>
      <c r="AK77" s="50"/>
      <c r="AL77" s="50"/>
      <c r="AM77" s="50"/>
      <c r="AN77" s="50"/>
      <c r="AO77" s="50"/>
      <c r="AP77" s="50"/>
      <c r="AQ77" s="50"/>
      <c r="AR77" s="50"/>
      <c r="AS77" s="50"/>
      <c r="AT77" s="50"/>
      <c r="AU77" s="50"/>
      <c r="AV77" s="50"/>
      <c r="AW77" s="50"/>
      <c r="AX77" s="50"/>
      <c r="AY77" s="50"/>
      <c r="AZ77" s="50"/>
      <c r="BA77" s="41">
        <f>total_amount_ba($B$2,$D$2,D77,F77,J77,K77,M77)</f>
        <v>0</v>
      </c>
      <c r="BB77" s="41">
        <f>BA77+SUM(N77:AZ77)</f>
        <v>0</v>
      </c>
      <c r="BC77" s="42" t="str">
        <f>SpellNumber(L77,BB77)</f>
        <v>INR Zero Only</v>
      </c>
      <c r="IA77" s="44">
        <v>5.02</v>
      </c>
      <c r="IB77" s="44" t="s">
        <v>100</v>
      </c>
      <c r="IC77" s="44" t="s">
        <v>104</v>
      </c>
      <c r="ID77" s="44">
        <v>10</v>
      </c>
      <c r="IE77" s="44" t="s">
        <v>105</v>
      </c>
      <c r="IF77" s="45"/>
      <c r="IG77" s="45"/>
      <c r="IH77" s="45"/>
      <c r="II77" s="45"/>
    </row>
    <row r="78" spans="1:243" s="43" customFormat="1" ht="33" customHeight="1">
      <c r="A78" s="51" t="s">
        <v>35</v>
      </c>
      <c r="B78" s="52"/>
      <c r="C78" s="53"/>
      <c r="D78" s="54"/>
      <c r="E78" s="54"/>
      <c r="F78" s="54"/>
      <c r="G78" s="54"/>
      <c r="H78" s="55"/>
      <c r="I78" s="55"/>
      <c r="J78" s="55"/>
      <c r="K78" s="55"/>
      <c r="L78" s="56"/>
      <c r="M78" s="57"/>
      <c r="N78" s="57"/>
      <c r="O78" s="57"/>
      <c r="P78" s="57"/>
      <c r="Q78" s="57"/>
      <c r="R78" s="57"/>
      <c r="S78" s="57"/>
      <c r="T78" s="57"/>
      <c r="U78" s="57"/>
      <c r="V78" s="57"/>
      <c r="W78" s="57"/>
      <c r="X78" s="57"/>
      <c r="Y78" s="57"/>
      <c r="Z78" s="57"/>
      <c r="AA78" s="57"/>
      <c r="AB78" s="57"/>
      <c r="AC78" s="57"/>
      <c r="AD78" s="57"/>
      <c r="AE78" s="57"/>
      <c r="AF78" s="57"/>
      <c r="AG78" s="57"/>
      <c r="AH78" s="57"/>
      <c r="AI78" s="57"/>
      <c r="AJ78" s="57"/>
      <c r="AK78" s="57"/>
      <c r="AL78" s="57"/>
      <c r="AM78" s="57"/>
      <c r="AN78" s="57"/>
      <c r="AO78" s="57"/>
      <c r="AP78" s="57"/>
      <c r="AQ78" s="57"/>
      <c r="AR78" s="57"/>
      <c r="AS78" s="57"/>
      <c r="AT78" s="57"/>
      <c r="AU78" s="57"/>
      <c r="AV78" s="57"/>
      <c r="AW78" s="57"/>
      <c r="AX78" s="57"/>
      <c r="AY78" s="57"/>
      <c r="AZ78" s="57"/>
      <c r="BA78" s="58">
        <f>SUM(BA13:BA77)</f>
        <v>0</v>
      </c>
      <c r="BB78" s="58" t="e">
        <f>SUM(#REF!)</f>
        <v>#REF!</v>
      </c>
      <c r="BC78" s="42" t="str">
        <f>SpellNumber($E$2,BA78)</f>
        <v>INR Zero Only</v>
      </c>
      <c r="IA78" s="44"/>
      <c r="IB78" s="44"/>
      <c r="IC78" s="44"/>
      <c r="ID78" s="44"/>
      <c r="IE78" s="44"/>
      <c r="IF78" s="45"/>
      <c r="IG78" s="45"/>
      <c r="IH78" s="45"/>
      <c r="II78" s="45"/>
    </row>
    <row r="79" spans="1:243" s="67" customFormat="1" ht="39" customHeight="1" hidden="1">
      <c r="A79" s="77" t="s">
        <v>36</v>
      </c>
      <c r="B79" s="59"/>
      <c r="C79" s="60"/>
      <c r="D79" s="61"/>
      <c r="E79" s="73" t="s">
        <v>37</v>
      </c>
      <c r="F79" s="74"/>
      <c r="G79" s="62"/>
      <c r="H79" s="63"/>
      <c r="I79" s="63"/>
      <c r="J79" s="63"/>
      <c r="K79" s="64"/>
      <c r="L79" s="65"/>
      <c r="M79" s="66"/>
      <c r="O79" s="43"/>
      <c r="P79" s="43"/>
      <c r="Q79" s="43"/>
      <c r="R79" s="43"/>
      <c r="S79" s="43"/>
      <c r="BA79" s="68">
        <f>IF(ISBLANK(F79),0,IF(E79="Excess (+)",ROUND(BA78+(BA78*F79),2),IF(E79="Less (-)",ROUND(BA78+(BA78*F79*(-1)),2),0)))</f>
        <v>0</v>
      </c>
      <c r="BB79" s="69">
        <f>ROUND(BA79,0)</f>
        <v>0</v>
      </c>
      <c r="BC79" s="42" t="str">
        <f>SpellNumber(L79,BB79)</f>
        <v> Zero Only</v>
      </c>
      <c r="IA79" s="70"/>
      <c r="IB79" s="70"/>
      <c r="IC79" s="70"/>
      <c r="ID79" s="70"/>
      <c r="IE79" s="70"/>
      <c r="IF79" s="71"/>
      <c r="IG79" s="71"/>
      <c r="IH79" s="71"/>
      <c r="II79" s="71"/>
    </row>
    <row r="80" spans="1:243" s="67" customFormat="1" ht="51" customHeight="1">
      <c r="A80" s="51" t="s">
        <v>38</v>
      </c>
      <c r="B80" s="51"/>
      <c r="C80" s="104" t="str">
        <f>SpellNumber($E$2,BA78)</f>
        <v>INR Zero Only</v>
      </c>
      <c r="D80" s="104"/>
      <c r="E80" s="104"/>
      <c r="F80" s="104"/>
      <c r="G80" s="104"/>
      <c r="H80" s="104"/>
      <c r="I80" s="104"/>
      <c r="J80" s="104"/>
      <c r="K80" s="104"/>
      <c r="L80" s="104"/>
      <c r="M80" s="104"/>
      <c r="N80" s="104"/>
      <c r="O80" s="104"/>
      <c r="P80" s="104"/>
      <c r="Q80" s="104"/>
      <c r="R80" s="104"/>
      <c r="S80" s="104"/>
      <c r="T80" s="104"/>
      <c r="U80" s="104"/>
      <c r="V80" s="104"/>
      <c r="W80" s="104"/>
      <c r="X80" s="104"/>
      <c r="Y80" s="104"/>
      <c r="Z80" s="104"/>
      <c r="AA80" s="104"/>
      <c r="AB80" s="104"/>
      <c r="AC80" s="104"/>
      <c r="AD80" s="104"/>
      <c r="AE80" s="104"/>
      <c r="AF80" s="104"/>
      <c r="AG80" s="104"/>
      <c r="AH80" s="104"/>
      <c r="AI80" s="104"/>
      <c r="AJ80" s="104"/>
      <c r="AK80" s="104"/>
      <c r="AL80" s="104"/>
      <c r="AM80" s="104"/>
      <c r="AN80" s="104"/>
      <c r="AO80" s="104"/>
      <c r="AP80" s="104"/>
      <c r="AQ80" s="104"/>
      <c r="AR80" s="104"/>
      <c r="AS80" s="104"/>
      <c r="AT80" s="104"/>
      <c r="AU80" s="104"/>
      <c r="AV80" s="104"/>
      <c r="AW80" s="104"/>
      <c r="AX80" s="104"/>
      <c r="AY80" s="104"/>
      <c r="AZ80" s="104"/>
      <c r="BA80" s="104"/>
      <c r="BB80" s="104"/>
      <c r="BC80" s="104"/>
      <c r="IA80" s="70"/>
      <c r="IB80" s="70"/>
      <c r="IC80" s="70"/>
      <c r="ID80" s="70"/>
      <c r="IE80" s="70"/>
      <c r="IF80" s="71"/>
      <c r="IG80" s="71"/>
      <c r="IH80" s="71"/>
      <c r="II80" s="71"/>
    </row>
  </sheetData>
  <sheetProtection password="CCB5" sheet="1" selectLockedCells="1"/>
  <mergeCells count="8">
    <mergeCell ref="A9:BC9"/>
    <mergeCell ref="C80:BC80"/>
    <mergeCell ref="A1:L1"/>
    <mergeCell ref="A4:BC4"/>
    <mergeCell ref="A5:BC5"/>
    <mergeCell ref="A6:BC6"/>
    <mergeCell ref="A7:BC7"/>
    <mergeCell ref="B8:BC8"/>
  </mergeCells>
  <dataValidations count="18">
    <dataValidation type="list" showInputMessage="1" showErrorMessage="1" promptTitle="Option C1 or D1" prompt="Please select the Option C1 or Option D1" errorTitle="Please enter valid values only" error="Please select the Option C1 or Option D1" sqref="D79">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79">
      <formula1>0</formula1>
      <formula2>99.9</formula2>
    </dataValidation>
    <dataValidation type="decimal" allowBlank="1" showInputMessage="1" showErrorMessage="1" promptTitle="Basic Rate Entry" prompt="Please enter Basic Rate in Rupees for this item. " errorTitle="Invaid Entry" error="Only Numeric Values are allowed. " sqref="M14:M24 M56:M71 M26:M54 M73:M74 M76:M77">
      <formula1>0</formula1>
      <formula2>999999999999999</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allowBlank="1" showErrorMessage="1" sqref="K13:K77">
      <formula1>"Partial Conversion,Full Conversion"</formula1>
      <formula2>0</formula2>
    </dataValidation>
    <dataValidation type="decimal" allowBlank="1" showInputMessage="1" showErrorMessage="1" promptTitle="Quantity" prompt="Please enter the Quantity for this item. " errorTitle="Invalid Entry" error="Only Numeric Values are allowed. " sqref="F13:F77 D13:D77">
      <formula1>0</formula1>
      <formula2>999999999999999</formula2>
    </dataValidation>
    <dataValidation allowBlank="1" showInputMessage="1" showErrorMessage="1" promptTitle="Units" prompt="Please enter Units in text" sqref="E13:E77">
      <formula1>0</formula1>
      <formula2>0</formula2>
    </dataValidation>
    <dataValidation type="decimal" allowBlank="1" showInputMessage="1" showErrorMessage="1" promptTitle="Rate Entry" prompt="Please enter the Basic Price in Rupees for this item. " errorTitle="Invaid Entry" error="Only Numeric Values are allowed. " sqref="G13:H7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7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77">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77">
      <formula1>0</formula1>
      <formula2>999999999999999</formula2>
    </dataValidation>
    <dataValidation allowBlank="1" showInputMessage="1" showErrorMessage="1" promptTitle="Itemcode/Make" prompt="Please enter text" sqref="C13:C77">
      <formula1>0</formula1>
      <formula2>0</formula2>
    </dataValidation>
    <dataValidation type="decimal" allowBlank="1" showErrorMessage="1" errorTitle="Invalid Entry" error="Only Numeric Values are allowed. " sqref="A13:A77">
      <formula1>0</formula1>
      <formula2>999999999999999</formula2>
    </dataValidation>
    <dataValidation type="list" showErrorMessage="1" sqref="I13:I77">
      <formula1>"Excess(+),Less(-)"</formula1>
      <formula2>0</formula2>
    </dataValidation>
    <dataValidation allowBlank="1" showInputMessage="1" showErrorMessage="1" promptTitle="Addition / Deduction" prompt="Please Choose the correct One" sqref="J13:J77">
      <formula1>0</formula1>
      <formula2>0</formula2>
    </dataValidation>
    <dataValidation type="list" allowBlank="1" showInputMessage="1" showErrorMessage="1" sqref="L59 L60 L61 L62 L63 L64 L65 L66 L67 L68 L69 L70 L71 L72 L73 L74 L75 L13 L14 L15 L16 L17 L18 L19 L20 L21 L22 L23 L24 L25 L26 L27 L28 L29 L30 L31 L32 L33 L34 L35 L36 L37 L38 L39 L40 L41 L42 L43 L44 L45 L46 L47 L48 L49 L50 L51 L52 L53 L54 L55 L56 L57 L58 L77 L76">
      <formula1>"INR"</formula1>
    </dataValidation>
  </dataValidations>
  <printOptions/>
  <pageMargins left="0.55" right="0.3298611111111111" top="0.6097222222222223" bottom="0.5097222222222222" header="0.5118055555555555" footer="0.5118055555555555"/>
  <pageSetup fitToHeight="0" fitToWidth="1" horizontalDpi="300" verticalDpi="300" orientation="landscape" paperSize="9" scale="76"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N9" sqref="N9"/>
    </sheetView>
  </sheetViews>
  <sheetFormatPr defaultColWidth="9.140625" defaultRowHeight="15"/>
  <sheetData>
    <row r="6" spans="5:11" ht="15">
      <c r="E6" s="109" t="s">
        <v>39</v>
      </c>
      <c r="F6" s="109"/>
      <c r="G6" s="109"/>
      <c r="H6" s="109"/>
      <c r="I6" s="109"/>
      <c r="J6" s="109"/>
      <c r="K6" s="109"/>
    </row>
    <row r="7" spans="5:11" ht="15">
      <c r="E7" s="110"/>
      <c r="F7" s="110"/>
      <c r="G7" s="110"/>
      <c r="H7" s="110"/>
      <c r="I7" s="110"/>
      <c r="J7" s="110"/>
      <c r="K7" s="110"/>
    </row>
    <row r="8" spans="5:11" ht="15">
      <c r="E8" s="110"/>
      <c r="F8" s="110"/>
      <c r="G8" s="110"/>
      <c r="H8" s="110"/>
      <c r="I8" s="110"/>
      <c r="J8" s="110"/>
      <c r="K8" s="110"/>
    </row>
    <row r="9" spans="5:11" ht="15">
      <c r="E9" s="110"/>
      <c r="F9" s="110"/>
      <c r="G9" s="110"/>
      <c r="H9" s="110"/>
      <c r="I9" s="110"/>
      <c r="J9" s="110"/>
      <c r="K9" s="110"/>
    </row>
    <row r="10" spans="5:11" ht="15">
      <c r="E10" s="110"/>
      <c r="F10" s="110"/>
      <c r="G10" s="110"/>
      <c r="H10" s="110"/>
      <c r="I10" s="110"/>
      <c r="J10" s="110"/>
      <c r="K10" s="110"/>
    </row>
    <row r="11" spans="5:11" ht="15">
      <c r="E11" s="110"/>
      <c r="F11" s="110"/>
      <c r="G11" s="110"/>
      <c r="H11" s="110"/>
      <c r="I11" s="110"/>
      <c r="J11" s="110"/>
      <c r="K11" s="110"/>
    </row>
    <row r="12" spans="5:11" ht="15">
      <c r="E12" s="110"/>
      <c r="F12" s="110"/>
      <c r="G12" s="110"/>
      <c r="H12" s="110"/>
      <c r="I12" s="110"/>
      <c r="J12" s="110"/>
      <c r="K12" s="110"/>
    </row>
    <row r="13" spans="5:11" ht="15">
      <c r="E13" s="110"/>
      <c r="F13" s="110"/>
      <c r="G13" s="110"/>
      <c r="H13" s="110"/>
      <c r="I13" s="110"/>
      <c r="J13" s="110"/>
      <c r="K13" s="110"/>
    </row>
    <row r="14" spans="5:11" ht="15">
      <c r="E14" s="110"/>
      <c r="F14" s="110"/>
      <c r="G14" s="110"/>
      <c r="H14" s="110"/>
      <c r="I14" s="110"/>
      <c r="J14" s="110"/>
      <c r="K14" s="11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2022-08-18T06:58:10Z</cp:lastPrinted>
  <dcterms:created xsi:type="dcterms:W3CDTF">2009-01-30T06:42:42Z</dcterms:created>
  <dcterms:modified xsi:type="dcterms:W3CDTF">2022-08-19T12:07:35Z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