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60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<sst xmlns="http://schemas.openxmlformats.org/spreadsheetml/2006/main" count="113" uniqueCount="56">
  <si>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</si>
  <si>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</si>
  <si>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</si>
  <si>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</si>
  <si>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</si>
  <si>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</si>
  <si>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</si>
  <si>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</si>
  <si>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</si>
  <si>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</si>
  <si>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</si>
  <si>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</si>
  <si>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</si>
  <si>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</si>
  <si>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</si>
  <si>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</si>
  <si>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</si>
  <si>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</si>
  <si>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</si>
  <si>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</si>
  <si>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</si>
  <si>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</si>
  <si>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</si>
  <si>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</si>
  <si>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</si>
  <si>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</si>
  <si>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</si>
  <si>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</si>
  <si>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</si>
  <si>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</si>
  <si>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</si>
  <si>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</si>
  <si>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</si>
  <si>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</si>
  <si>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</si>
  <si>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</si>
  <si>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</si>
  <si>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</si>
  <si>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</si>
  <si>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</si>
  <si>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</si>
  <si>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t>Sq.mt</t>
  </si>
  <si>
    <t>Providing and fixing factory made uPVC white colour casement/ Casement cum fixed glazed door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zinc alloy (white powder coated) 3D hinges and one handle on each side of panels along with zinc plated mild steel multi point
locking having transmission gear, cylinder with keeps and one side key, G.I fasteners 100 x 8 mm size for fixing frame to finished wall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The Rate shall be inclusive of tilted glass 5mm thick  and UPVC panells and necessary finishing  and fitting of door Complete finishing.</t>
  </si>
  <si>
    <t>Providing and fixing factory made uPVC white colour sliding glazed window upto 1.50 m in height dimension comprising of uPVC multi-chambered frame with in 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The Rate shall be inclusive of tilted glass 5mm thick  and UPVC panells and necessary finishing  and fitting of door Complete finishing.</t>
  </si>
  <si>
    <t>Grop.H UPVC Doors &amp; Windows. Approved make:FENESTA, REHAU, POLYWOOD, QUTE</t>
  </si>
  <si>
    <t>item 1</t>
  </si>
  <si>
    <t>item 2</t>
  </si>
  <si>
    <t>Unit of Measure</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</si>
  <si>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</si>
  <si>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</si>
  <si>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UPVC Doors </t>
    </r>
    <r>
      <rPr>
        <sz val="11"/>
        <rFont val="Arial"/>
        <family val="2"/>
      </rPr>
      <t>- Material supply and Installation as per the technical specifications provided in Annexure-VI</t>
    </r>
  </si>
  <si>
    <r>
      <rPr>
        <b/>
        <sz val="11"/>
        <color indexed="8"/>
        <rFont val="Arial"/>
        <family val="2"/>
      </rPr>
      <t>UPVC Windows</t>
    </r>
    <r>
      <rPr>
        <sz val="11"/>
        <color indexed="8"/>
        <rFont val="Arial"/>
        <family val="2"/>
      </rPr>
      <t xml:space="preserve"> - Material supply and Installation as per the technical specifications provided in Annexure-VI</t>
    </r>
  </si>
  <si>
    <t>UPVC Doors &amp; Windows. Approved make: FENESTA, REHAU, POLYWOOD, QUTE</t>
  </si>
  <si>
    <t>Tender Reference No: RGCA-DTSP-SEU/CONS/2022-23-011</t>
  </si>
  <si>
    <t>Tender Inviting Authority: The Director, Rajiv Gandhi Centre For Aquaculture (RGCA)</t>
  </si>
  <si>
    <t>Name of Work:  PURCHASE OF MATERIALS FOR SHRIMP EVALUATION STUDY UNIT RAJAKAMANGALAM - REPAIR AND RENOVATION OF EXISTING BUILDING/TANKS, CONSTRUCTION OF NEW TANKS &amp; ROOFING WORKS(TRUSS)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</si>
</sst>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 numFmtId="174" formatCode="_(* #,##0.0_);_(* \(#,##0.0\);_(* &quot;-&quot;??_);_(@_)"/>
    <numFmt numFmtId="175" formatCode="_(* #,##0_);_(* \(#,##0\);_(* &quot;-&quot;??_);_(@_)"/>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Palatino Linotype"/>
      <family val="1"/>
    </font>
    <font>
      <sz val="8"/>
      <name val="Tahoma"/>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9" fillId="0" borderId="11" xfId="60" applyNumberFormat="1" applyFont="1" applyFill="1" applyBorder="1" applyAlignment="1">
      <alignment horizontal="center" vertical="top" wrapText="1"/>
      <protection/>
    </xf>
    <xf numFmtId="0" fontId="9" fillId="0" borderId="12" xfId="57" applyNumberFormat="1" applyFont="1" applyFill="1" applyBorder="1" applyAlignment="1">
      <alignment horizontal="center" vertical="top" wrapText="1"/>
      <protection/>
    </xf>
    <xf numFmtId="0" fontId="5" fillId="0" borderId="12" xfId="60" applyNumberFormat="1" applyFont="1" applyFill="1" applyBorder="1" applyAlignment="1">
      <alignment horizontal="center" vertical="top"/>
      <protection/>
    </xf>
    <xf numFmtId="0" fontId="9" fillId="0" borderId="12" xfId="60" applyNumberFormat="1" applyFont="1" applyFill="1" applyBorder="1" applyAlignment="1">
      <alignment vertical="top" wrapText="1"/>
      <protection/>
    </xf>
    <xf numFmtId="0" fontId="17" fillId="0" borderId="12" xfId="60" applyNumberFormat="1" applyFont="1" applyFill="1" applyBorder="1" applyAlignment="1">
      <alignment horizontal="left" wrapText="1" readingOrder="1"/>
      <protection/>
    </xf>
    <xf numFmtId="172" fontId="5" fillId="0" borderId="12" xfId="60" applyNumberFormat="1" applyFont="1" applyFill="1" applyBorder="1" applyAlignment="1">
      <alignment vertical="top"/>
      <protection/>
    </xf>
    <xf numFmtId="0" fontId="5" fillId="0" borderId="12" xfId="57" applyNumberFormat="1" applyFont="1" applyFill="1" applyBorder="1" applyAlignment="1">
      <alignment horizontal="left" vertical="top"/>
      <protection/>
    </xf>
    <xf numFmtId="2" fontId="5" fillId="0" borderId="12" xfId="60" applyNumberFormat="1" applyFont="1" applyFill="1" applyBorder="1" applyAlignment="1">
      <alignment vertical="top"/>
      <protection/>
    </xf>
    <xf numFmtId="0" fontId="9" fillId="0" borderId="12" xfId="57" applyNumberFormat="1" applyFont="1" applyFill="1" applyBorder="1" applyAlignment="1" applyProtection="1">
      <alignment horizontal="right" vertical="top"/>
      <protection/>
    </xf>
    <xf numFmtId="0" fontId="5" fillId="0" borderId="12" xfId="60"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7" applyNumberFormat="1" applyFont="1" applyFill="1" applyBorder="1" applyAlignment="1" applyProtection="1">
      <alignment vertical="top"/>
      <protection/>
    </xf>
    <xf numFmtId="0" fontId="9" fillId="0" borderId="13" xfId="57" applyNumberFormat="1" applyFont="1" applyFill="1" applyBorder="1" applyAlignment="1" applyProtection="1">
      <alignment horizontal="right" vertical="top"/>
      <protection locked="0"/>
    </xf>
    <xf numFmtId="0" fontId="9" fillId="0" borderId="14" xfId="57" applyNumberFormat="1" applyFont="1" applyFill="1" applyBorder="1" applyAlignment="1" applyProtection="1">
      <alignment horizontal="center" vertical="top" wrapText="1"/>
      <protection/>
    </xf>
    <xf numFmtId="0" fontId="9" fillId="0" borderId="14" xfId="57" applyNumberFormat="1" applyFont="1" applyFill="1" applyBorder="1" applyAlignment="1">
      <alignment horizontal="center" vertical="top" wrapText="1"/>
      <protection/>
    </xf>
    <xf numFmtId="2" fontId="9" fillId="0" borderId="15" xfId="60" applyNumberFormat="1" applyFont="1" applyFill="1" applyBorder="1" applyAlignment="1">
      <alignment horizontal="right" vertical="top"/>
      <protection/>
    </xf>
    <xf numFmtId="0" fontId="5" fillId="0" borderId="12" xfId="60"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9" fillId="0" borderId="16" xfId="60" applyNumberFormat="1" applyFont="1" applyFill="1" applyBorder="1" applyAlignment="1">
      <alignment horizontal="left" vertical="top"/>
      <protection/>
    </xf>
    <xf numFmtId="0" fontId="5" fillId="0" borderId="11" xfId="60" applyNumberFormat="1" applyFont="1" applyFill="1" applyBorder="1" applyAlignment="1">
      <alignment vertical="top"/>
      <protection/>
    </xf>
    <xf numFmtId="0" fontId="5" fillId="0" borderId="17" xfId="60" applyNumberFormat="1" applyFont="1" applyFill="1" applyBorder="1" applyAlignment="1">
      <alignment vertical="top"/>
      <protection/>
    </xf>
    <xf numFmtId="0" fontId="18" fillId="0" borderId="18" xfId="60" applyNumberFormat="1" applyFont="1" applyFill="1" applyBorder="1" applyAlignment="1">
      <alignment vertical="top"/>
      <protection/>
    </xf>
    <xf numFmtId="0" fontId="5" fillId="0" borderId="18" xfId="60" applyNumberFormat="1" applyFont="1" applyFill="1" applyBorder="1" applyAlignment="1">
      <alignment vertical="top"/>
      <protection/>
    </xf>
    <xf numFmtId="173" fontId="5" fillId="0" borderId="0" xfId="57" applyNumberFormat="1" applyFont="1" applyFill="1" applyAlignment="1">
      <alignment vertical="top"/>
      <protection/>
    </xf>
    <xf numFmtId="2" fontId="18" fillId="0" borderId="12" xfId="60" applyNumberFormat="1" applyFont="1" applyFill="1" applyBorder="1" applyAlignment="1">
      <alignment vertical="top"/>
      <protection/>
    </xf>
    <xf numFmtId="0" fontId="9" fillId="0" borderId="18" xfId="60" applyNumberFormat="1" applyFont="1" applyFill="1" applyBorder="1" applyAlignment="1">
      <alignment horizontal="left" vertical="top"/>
      <protection/>
    </xf>
    <xf numFmtId="0" fontId="19" fillId="0" borderId="11" xfId="57" applyNumberFormat="1" applyFont="1" applyFill="1" applyBorder="1" applyAlignment="1" applyProtection="1">
      <alignment vertical="top"/>
      <protection/>
    </xf>
    <xf numFmtId="0" fontId="20" fillId="0" borderId="10" xfId="60" applyNumberFormat="1" applyFont="1" applyFill="1" applyBorder="1" applyAlignment="1" applyProtection="1">
      <alignment vertical="center" wrapText="1"/>
      <protection locked="0"/>
    </xf>
    <xf numFmtId="0" fontId="19" fillId="0" borderId="10" xfId="60" applyNumberFormat="1" applyFont="1" applyFill="1" applyBorder="1" applyAlignment="1">
      <alignment vertical="top"/>
      <protection/>
    </xf>
    <xf numFmtId="0" fontId="5" fillId="0" borderId="10" xfId="57" applyNumberFormat="1" applyFont="1" applyFill="1" applyBorder="1" applyAlignment="1" applyProtection="1">
      <alignment vertical="top"/>
      <protection/>
    </xf>
    <xf numFmtId="0" fontId="15" fillId="0" borderId="10" xfId="60" applyNumberFormat="1" applyFont="1" applyFill="1" applyBorder="1" applyAlignment="1" applyProtection="1">
      <alignment vertical="center" wrapText="1"/>
      <protection locked="0"/>
    </xf>
    <xf numFmtId="0" fontId="15" fillId="0" borderId="10" xfId="68" applyNumberFormat="1" applyFont="1" applyFill="1" applyBorder="1" applyAlignment="1" applyProtection="1">
      <alignment vertical="center" wrapText="1"/>
      <protection locked="0"/>
    </xf>
    <xf numFmtId="0" fontId="20" fillId="0" borderId="10" xfId="60"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3" fontId="23" fillId="0" borderId="19" xfId="60" applyNumberFormat="1" applyFont="1" applyFill="1" applyBorder="1" applyAlignment="1">
      <alignment horizontal="right" vertical="top"/>
      <protection/>
    </xf>
    <xf numFmtId="173" fontId="18" fillId="0" borderId="20" xfId="60"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2" fontId="9" fillId="33" borderId="12" xfId="57" applyNumberFormat="1" applyFont="1" applyFill="1" applyBorder="1" applyAlignment="1" applyProtection="1">
      <alignment horizontal="right" vertical="top"/>
      <protection locked="0"/>
    </xf>
    <xf numFmtId="0" fontId="21" fillId="33" borderId="10" xfId="60" applyNumberFormat="1" applyFont="1" applyFill="1" applyBorder="1" applyAlignment="1" applyProtection="1">
      <alignment vertical="center" wrapText="1"/>
      <protection locked="0"/>
    </xf>
    <xf numFmtId="10" fontId="22" fillId="33" borderId="10" xfId="68" applyNumberFormat="1" applyFont="1" applyFill="1" applyBorder="1" applyAlignment="1" applyProtection="1">
      <alignment horizontal="center" vertical="center"/>
      <protection/>
    </xf>
    <xf numFmtId="0" fontId="7" fillId="0" borderId="0" xfId="57" applyNumberFormat="1" applyFont="1" applyFill="1" applyAlignment="1">
      <alignment vertical="top" wrapText="1"/>
      <protection/>
    </xf>
    <xf numFmtId="0" fontId="5" fillId="0" borderId="0" xfId="57" applyNumberFormat="1" applyFont="1" applyFill="1" applyBorder="1" applyAlignment="1">
      <alignment horizontal="center" vertical="center"/>
      <protection/>
    </xf>
    <xf numFmtId="0" fontId="9" fillId="0" borderId="16" xfId="60" applyNumberFormat="1" applyFont="1" applyFill="1" applyBorder="1" applyAlignment="1" applyProtection="1">
      <alignment horizontal="center" vertical="top" wrapText="1"/>
      <protection/>
    </xf>
    <xf numFmtId="0" fontId="9" fillId="0" borderId="12" xfId="60" applyNumberFormat="1" applyFont="1" applyFill="1" applyBorder="1" applyAlignment="1">
      <alignment horizontal="center" vertical="top"/>
      <protection/>
    </xf>
    <xf numFmtId="0" fontId="9" fillId="34" borderId="16" xfId="60" applyNumberFormat="1" applyFont="1" applyFill="1" applyBorder="1" applyAlignment="1">
      <alignment horizontal="center" vertical="top"/>
      <protection/>
    </xf>
    <xf numFmtId="0" fontId="0" fillId="0" borderId="0" xfId="57" applyNumberFormat="1" applyFill="1" applyAlignment="1">
      <alignment horizontal="center"/>
      <protection/>
    </xf>
    <xf numFmtId="0" fontId="5" fillId="0" borderId="12" xfId="60" applyNumberFormat="1" applyFont="1" applyFill="1" applyBorder="1" applyAlignment="1">
      <alignment horizontal="right" vertical="top"/>
      <protection/>
    </xf>
    <xf numFmtId="0" fontId="62" fillId="0" borderId="21" xfId="58" applyFont="1" applyFill="1" applyBorder="1" applyAlignment="1">
      <alignment horizontal="right" vertical="center"/>
      <protection/>
    </xf>
    <xf numFmtId="0" fontId="14" fillId="0" borderId="12" xfId="57" applyNumberFormat="1" applyFont="1" applyFill="1" applyBorder="1" applyAlignment="1">
      <alignment horizontal="center" vertical="center" wrapText="1"/>
      <protection/>
    </xf>
    <xf numFmtId="0" fontId="18" fillId="0" borderId="12" xfId="60" applyNumberFormat="1" applyFont="1" applyFill="1" applyBorder="1" applyAlignment="1">
      <alignment horizontal="center" vertical="top"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2" xfId="57"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16" fillId="0" borderId="10" xfId="60" applyNumberFormat="1" applyFont="1" applyFill="1" applyBorder="1" applyAlignment="1">
      <alignment horizontal="center" vertical="top" wrapText="1"/>
      <protection/>
    </xf>
    <xf numFmtId="0" fontId="5" fillId="0" borderId="0" xfId="57" applyNumberFormat="1" applyFont="1" applyFill="1" applyAlignment="1">
      <alignment horizontal="center"/>
      <protection/>
    </xf>
    <xf numFmtId="0" fontId="7" fillId="0" borderId="0" xfId="57" applyNumberFormat="1" applyFont="1" applyFill="1" applyAlignment="1">
      <alignment horizontal="center"/>
      <protection/>
    </xf>
    <xf numFmtId="0" fontId="6" fillId="0" borderId="0" xfId="57" applyNumberFormat="1" applyFont="1" applyFill="1" applyAlignment="1">
      <alignment horizontal="center"/>
      <protection/>
    </xf>
    <xf numFmtId="0" fontId="63" fillId="0" borderId="21" xfId="58" applyFont="1" applyFill="1" applyBorder="1" applyAlignment="1">
      <alignment horizontal="left" vertical="top" wrapText="1"/>
      <protection/>
    </xf>
    <xf numFmtId="175" fontId="1" fillId="0" borderId="21" xfId="42" applyNumberFormat="1" applyFont="1" applyFill="1" applyBorder="1" applyAlignment="1">
      <alignment horizontal="right" vertical="top"/>
    </xf>
    <xf numFmtId="0" fontId="62" fillId="0" borderId="21" xfId="58" applyFont="1" applyFill="1" applyBorder="1" applyAlignment="1">
      <alignment horizontal="center" vertical="top"/>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rmal 5" xfId="62"/>
    <cellStyle name="Normal 9" xfId="63"/>
    <cellStyle name="Note" xfId="64"/>
    <cellStyle name="Output" xfId="65"/>
    <cellStyle name="Percent" xfId="66"/>
    <cellStyle name="Percent 2" xfId="67"/>
    <cellStyle name="Percent 2 2" xfId="68"/>
    <cellStyle name="Percent 3" xfId="69"/>
    <cellStyle name="Percent 3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85" zoomScaleNormal="85" zoomScalePageLayoutView="0" workbookViewId="0" topLeftCell="A1">
      <selection activeCell="M15" sqref="M15"/>
    </sheetView>
  </sheetViews>
  <sheetFormatPr defaultColWidth="9.140625" defaultRowHeight="15"/>
  <cols>
    <col min="1" max="1" width="14.28125" style="80"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6" t="s">
        <v>5</v>
      </c>
      <c r="C3" s="5" t="s">
        <v>6</v>
      </c>
      <c r="IA3" s="8"/>
      <c r="IB3" s="8"/>
      <c r="IC3" s="8"/>
      <c r="ID3" s="8"/>
      <c r="IE3" s="8"/>
      <c r="IF3" s="7"/>
      <c r="IG3" s="7"/>
      <c r="IH3" s="7"/>
      <c r="II3" s="7"/>
    </row>
    <row r="4" spans="1:243" s="12" customFormat="1" ht="30.75"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53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5" customFormat="1" ht="76.5" customHeight="1">
      <c r="A8" s="77"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6"/>
      <c r="IB8" s="16"/>
      <c r="IC8" s="16"/>
      <c r="ID8" s="16"/>
      <c r="IE8" s="16"/>
      <c r="IF8" s="17"/>
      <c r="IG8" s="17"/>
      <c r="IH8" s="17"/>
      <c r="II8" s="17"/>
    </row>
    <row r="9" spans="1:243" s="18"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243" s="92" customFormat="1" ht="94.5" customHeight="1">
      <c r="A11" s="21" t="s">
        <v>15</v>
      </c>
      <c r="B11" s="21" t="s">
        <v>16</v>
      </c>
      <c r="C11" s="21" t="s">
        <v>17</v>
      </c>
      <c r="D11" s="21" t="s">
        <v>18</v>
      </c>
      <c r="E11" s="21" t="s">
        <v>47</v>
      </c>
      <c r="F11" s="21" t="s">
        <v>40</v>
      </c>
      <c r="G11" s="21"/>
      <c r="H11" s="21"/>
      <c r="I11" s="21" t="s">
        <v>19</v>
      </c>
      <c r="J11" s="21" t="s">
        <v>20</v>
      </c>
      <c r="K11" s="21" t="s">
        <v>21</v>
      </c>
      <c r="L11" s="21" t="s">
        <v>22</v>
      </c>
      <c r="M11" s="25" t="s">
        <v>49</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91" t="s">
        <v>48</v>
      </c>
      <c r="BB11" s="91" t="s">
        <v>30</v>
      </c>
      <c r="BC11" s="91" t="s">
        <v>31</v>
      </c>
      <c r="IA11" s="93"/>
      <c r="IB11" s="93"/>
      <c r="IC11" s="93"/>
      <c r="ID11" s="93"/>
      <c r="IE11" s="93"/>
      <c r="IF11" s="94"/>
      <c r="IG11" s="94"/>
      <c r="IH11" s="94"/>
      <c r="II11" s="94"/>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34.5" customHeight="1">
      <c r="A13" s="27">
        <v>1</v>
      </c>
      <c r="B13" s="28" t="s">
        <v>52</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44" t="s">
        <v>44</v>
      </c>
      <c r="IC13" s="44"/>
      <c r="ID13" s="44"/>
      <c r="IE13" s="44"/>
      <c r="IF13" s="45"/>
      <c r="IG13" s="45"/>
      <c r="IH13" s="45"/>
      <c r="II13" s="45"/>
    </row>
    <row r="14" spans="1:243" s="43" customFormat="1" ht="65.25" customHeight="1">
      <c r="A14" s="81">
        <v>1.01</v>
      </c>
      <c r="B14" s="28" t="s">
        <v>50</v>
      </c>
      <c r="C14" s="29"/>
      <c r="D14" s="96">
        <v>120</v>
      </c>
      <c r="E14" s="97" t="s">
        <v>41</v>
      </c>
      <c r="F14" s="32">
        <v>100</v>
      </c>
      <c r="G14" s="46"/>
      <c r="H14" s="33"/>
      <c r="I14" s="34" t="s">
        <v>32</v>
      </c>
      <c r="J14" s="35">
        <f>IF(I14="Less(-)",-1,1)</f>
        <v>1</v>
      </c>
      <c r="K14" s="36" t="s">
        <v>33</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total_amount_ba($B$2,$D$2,D14,F14,J14,K14,M14)</f>
        <v>0</v>
      </c>
      <c r="BB14" s="41">
        <f>BA14+SUM(N14:AZ14)</f>
        <v>0</v>
      </c>
      <c r="BC14" s="42" t="str">
        <f>SpellNumber(L14,BB14)</f>
        <v>INR Zero Only</v>
      </c>
      <c r="IA14" s="44">
        <v>1.02</v>
      </c>
      <c r="IB14" s="75" t="s">
        <v>42</v>
      </c>
      <c r="IC14" s="44" t="s">
        <v>45</v>
      </c>
      <c r="ID14" s="44">
        <v>120</v>
      </c>
      <c r="IE14" s="44" t="s">
        <v>41</v>
      </c>
      <c r="IF14" s="45"/>
      <c r="IG14" s="45"/>
      <c r="IH14" s="45"/>
      <c r="II14" s="45"/>
    </row>
    <row r="15" spans="1:243" s="43" customFormat="1" ht="63" customHeight="1">
      <c r="A15" s="82">
        <v>1.02</v>
      </c>
      <c r="B15" s="95" t="s">
        <v>51</v>
      </c>
      <c r="C15" s="29" t="s">
        <v>46</v>
      </c>
      <c r="D15" s="96">
        <v>260</v>
      </c>
      <c r="E15" s="97" t="s">
        <v>41</v>
      </c>
      <c r="F15" s="32">
        <v>100</v>
      </c>
      <c r="G15" s="46"/>
      <c r="H15" s="33"/>
      <c r="I15" s="34" t="s">
        <v>32</v>
      </c>
      <c r="J15" s="35">
        <f>IF(I15="Less(-)",-1,1)</f>
        <v>1</v>
      </c>
      <c r="K15" s="36" t="s">
        <v>33</v>
      </c>
      <c r="L15" s="36" t="s">
        <v>4</v>
      </c>
      <c r="M15" s="72"/>
      <c r="N15" s="47"/>
      <c r="O15" s="47"/>
      <c r="P15" s="48"/>
      <c r="Q15" s="47"/>
      <c r="R15" s="47"/>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1">
        <f>total_amount_ba($B$2,$D$2,D15,F15,J15,K15,M15)</f>
        <v>0</v>
      </c>
      <c r="BB15" s="41">
        <f>BA15+SUM(N15:AZ15)</f>
        <v>0</v>
      </c>
      <c r="BC15" s="42" t="str">
        <f>SpellNumber(L15,BB15)</f>
        <v>INR Zero Only</v>
      </c>
      <c r="IA15" s="44">
        <v>1.06</v>
      </c>
      <c r="IB15" s="44" t="s">
        <v>43</v>
      </c>
      <c r="IC15" s="44" t="s">
        <v>46</v>
      </c>
      <c r="ID15" s="44">
        <v>260</v>
      </c>
      <c r="IE15" s="44" t="s">
        <v>41</v>
      </c>
      <c r="IF15" s="45"/>
      <c r="IG15" s="45"/>
      <c r="IH15" s="45"/>
      <c r="II15" s="45"/>
    </row>
    <row r="16" spans="1:243" s="43" customFormat="1" ht="33" customHeight="1">
      <c r="A16" s="78" t="s">
        <v>34</v>
      </c>
      <c r="B16" s="52"/>
      <c r="C16" s="53"/>
      <c r="D16" s="54"/>
      <c r="E16" s="54"/>
      <c r="F16" s="54"/>
      <c r="G16" s="54"/>
      <c r="H16" s="55"/>
      <c r="I16" s="55"/>
      <c r="J16" s="55"/>
      <c r="K16" s="55"/>
      <c r="L16" s="56"/>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SUM(BA13:BA15)</f>
        <v>0</v>
      </c>
      <c r="BB16" s="58" t="e">
        <f>SUM(#REF!)</f>
        <v>#REF!</v>
      </c>
      <c r="BC16" s="42" t="str">
        <f>SpellNumber($E$2,BA16)</f>
        <v>INR Zero Only</v>
      </c>
      <c r="IA16" s="44"/>
      <c r="IB16" s="44"/>
      <c r="IC16" s="44"/>
      <c r="ID16" s="44"/>
      <c r="IE16" s="44"/>
      <c r="IF16" s="45"/>
      <c r="IG16" s="45"/>
      <c r="IH16" s="45"/>
      <c r="II16" s="45"/>
    </row>
    <row r="17" spans="1:243" s="67" customFormat="1" ht="39" customHeight="1" hidden="1">
      <c r="A17" s="79" t="s">
        <v>35</v>
      </c>
      <c r="B17" s="59"/>
      <c r="C17" s="60"/>
      <c r="D17" s="61"/>
      <c r="E17" s="73" t="s">
        <v>36</v>
      </c>
      <c r="F17" s="74"/>
      <c r="G17" s="62"/>
      <c r="H17" s="63"/>
      <c r="I17" s="63"/>
      <c r="J17" s="63"/>
      <c r="K17" s="64"/>
      <c r="L17" s="65"/>
      <c r="M17" s="66"/>
      <c r="O17" s="43"/>
      <c r="P17" s="43"/>
      <c r="Q17" s="43"/>
      <c r="R17" s="43"/>
      <c r="S17" s="43"/>
      <c r="BA17" s="68">
        <f>IF(ISBLANK(F17),0,IF(E17="Excess (+)",ROUND(BA16+(BA16*F17),2),IF(E17="Less (-)",ROUND(BA16+(BA16*F17*(-1)),2),0)))</f>
        <v>0</v>
      </c>
      <c r="BB17" s="69">
        <f>ROUND(BA17,0)</f>
        <v>0</v>
      </c>
      <c r="BC17" s="42" t="str">
        <f>SpellNumber(L17,BB17)</f>
        <v> Zero Only</v>
      </c>
      <c r="IA17" s="70"/>
      <c r="IB17" s="70"/>
      <c r="IC17" s="70"/>
      <c r="ID17" s="70"/>
      <c r="IE17" s="70"/>
      <c r="IF17" s="71"/>
      <c r="IG17" s="71"/>
      <c r="IH17" s="71"/>
      <c r="II17" s="71"/>
    </row>
    <row r="18" spans="1:243" s="67" customFormat="1" ht="51" customHeight="1">
      <c r="A18" s="78" t="s">
        <v>37</v>
      </c>
      <c r="B18" s="51"/>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70"/>
      <c r="IB18" s="70"/>
      <c r="IC18" s="70"/>
      <c r="ID18" s="70"/>
      <c r="IE18" s="70"/>
      <c r="IF18" s="71"/>
      <c r="IG18" s="71"/>
      <c r="IH18" s="71"/>
      <c r="II18" s="71"/>
    </row>
  </sheetData>
  <sheetProtection password="CCB5" sheet="1" selectLockedCells="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C2">
      <formula1>"Normal,SingleWindow,Alternate"</formula1>
      <formula2>0</formula2>
    </dataValidation>
    <dataValidation type="list" allowBlank="1" showInputMessage="1" showErrorMessage="1" sqref="L13:L15">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ErrorMessage="1" sqref="K13:K15">
      <formula1>"Partial Conversion,Full Conversion"</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9" t="s">
        <v>38</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2022-06-22T04:51:45Z</cp:lastPrinted>
  <dcterms:created xsi:type="dcterms:W3CDTF">2009-01-30T06:42:42Z</dcterms:created>
  <dcterms:modified xsi:type="dcterms:W3CDTF">2022-07-06T14:10:32Z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