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8910" tabRatio="846"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<sst xmlns="http://schemas.openxmlformats.org/spreadsheetml/2006/main" count="166" uniqueCount="74">
  <si>
    <t>BoQ_Ver3.1</t>
  </si>
  <si>
    <t>Item Rate</t>
  </si>
  <si>
    <t>Normal</t>
  </si>
  <si>
    <t>INR Only</t>
  </si>
  <si>
    <t>INR</t>
  </si>
  <si>
    <t>Select, Excess (+), Less (-)</t>
  </si>
  <si>
    <t>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</si>
  <si>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</si>
  <si>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</si>
  <si>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</si>
  <si>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</si>
  <si>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</si>
  <si>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</si>
  <si>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</si>
  <si>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</si>
  <si>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</si>
  <si>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</si>
  <si>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</si>
  <si>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</si>
  <si>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</si>
  <si>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</si>
  <si>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</si>
  <si>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</si>
  <si>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</si>
  <si>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</si>
  <si>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</si>
  <si>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</si>
  <si>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</si>
  <si>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</si>
  <si>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</si>
  <si>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</si>
  <si>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</si>
  <si>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</si>
  <si>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</si>
  <si>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</si>
  <si>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Quoted Rate in Words</t>
  </si>
  <si>
    <t>Please Enable Macros to View BoQ information</t>
  </si>
  <si>
    <t>Name of the Bidder/ Bidding Firm / Company :</t>
  </si>
  <si>
    <t xml:space="preserve">Item1 </t>
  </si>
  <si>
    <t>Sets</t>
  </si>
  <si>
    <t>Nos.</t>
  </si>
  <si>
    <t>Set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</si>
  <si>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</si>
  <si>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item 2</t>
  </si>
  <si>
    <t xml:space="preserve">item 3 </t>
  </si>
  <si>
    <t>item 4</t>
  </si>
  <si>
    <t xml:space="preserve">Item </t>
  </si>
  <si>
    <t>item 6</t>
  </si>
  <si>
    <t>item 7</t>
  </si>
  <si>
    <t>item 8</t>
  </si>
  <si>
    <t>Name of Work:  PURCHASE OF ELECTRICAL MATERIALS (PANELS) FOR SHRIMP EVALUATION STUDY UNIT RAJAKAMANGALAM - REPAIR AND RENOVATION OF EXISTING BUILDING/TANKS, CONSTRUCTION OF NEW TANKS &amp; ROOFING WORKS (TRUSS)</t>
  </si>
  <si>
    <t>Tender Inviting Authority: The Director, Rajiv Gandhi Centre For Aquaculture (RGCA)</t>
  </si>
  <si>
    <t>Unit of Measure</t>
  </si>
  <si>
    <t>Estimated Rate
in
Rs.      P</t>
  </si>
  <si>
    <t xml:space="preserve">BASIC RATE In Figures To be entered by the Bidder in
Rs.      P
 </t>
  </si>
  <si>
    <t>TOTAL AMOUNT  
in
Rs.      P</t>
  </si>
  <si>
    <t>RGCA Tender Reference No: 12/2022</t>
  </si>
  <si>
    <r>
      <t xml:space="preserve">MAIN DISTRIBUTION PANEL (Supply) </t>
    </r>
    <r>
      <rPr>
        <sz val="11"/>
        <rFont val="Arial"/>
        <family val="2"/>
      </rPr>
      <t xml:space="preserve">- as per Technical Specifications provided in Annexure - III
</t>
    </r>
  </si>
  <si>
    <r>
      <rPr>
        <b/>
        <sz val="11"/>
        <rFont val="Arial"/>
        <family val="2"/>
      </rPr>
      <t xml:space="preserve">400A TPN MCCB FOR CONSUMER CONTROL (Supply) - </t>
    </r>
    <r>
      <rPr>
        <sz val="11"/>
        <rFont val="Arial"/>
        <family val="2"/>
      </rPr>
      <t xml:space="preserve">as per Technical Specifications provided in Annexure - III
</t>
    </r>
  </si>
  <si>
    <r>
      <rPr>
        <b/>
        <sz val="11"/>
        <rFont val="Arial"/>
        <family val="2"/>
      </rPr>
      <t>ETP &amp; WATER POND PLUMBING PANEL</t>
    </r>
    <r>
      <rPr>
        <sz val="11"/>
        <rFont val="Arial"/>
        <family val="2"/>
      </rPr>
      <t xml:space="preserve"> - as per Technical Specifications provided in Annexure - III</t>
    </r>
  </si>
  <si>
    <r>
      <t xml:space="preserve">MLSB </t>
    </r>
    <r>
      <rPr>
        <sz val="11"/>
        <rFont val="Arial"/>
        <family val="2"/>
      </rPr>
      <t>- as per Technical Specifications provided in Annexure - III</t>
    </r>
  </si>
  <si>
    <r>
      <t>POWER PANEL</t>
    </r>
    <r>
      <rPr>
        <sz val="11"/>
        <rFont val="Arial"/>
        <family val="2"/>
      </rPr>
      <t xml:space="preserve"> - as per Technical Specifications provided in Annexure - III
</t>
    </r>
  </si>
  <si>
    <r>
      <rPr>
        <b/>
        <sz val="11"/>
        <rFont val="Arial"/>
        <family val="2"/>
      </rPr>
      <t xml:space="preserve">COMPPRESSOR PANEL - </t>
    </r>
    <r>
      <rPr>
        <sz val="11"/>
        <rFont val="Arial"/>
        <family val="2"/>
      </rPr>
      <t>as per Technical Specifications provided in Annexure - III</t>
    </r>
    <r>
      <rPr>
        <b/>
        <sz val="11"/>
        <rFont val="Arial"/>
        <family val="2"/>
      </rPr>
      <t xml:space="preserve">
</t>
    </r>
  </si>
  <si>
    <r>
      <rPr>
        <b/>
        <sz val="11"/>
        <rFont val="Arial"/>
        <family val="2"/>
      </rPr>
      <t xml:space="preserve">SEA WATER PUMP PANEL - </t>
    </r>
    <r>
      <rPr>
        <sz val="11"/>
        <rFont val="Arial"/>
        <family val="2"/>
      </rPr>
      <t xml:space="preserve">as per Technical Specifications provided in Annexure - III
</t>
    </r>
  </si>
  <si>
    <r>
      <rPr>
        <b/>
        <sz val="11"/>
        <rFont val="Arial"/>
        <family val="2"/>
      </rPr>
      <t>50kVAR APFC PANEL</t>
    </r>
    <r>
      <rPr>
        <sz val="11"/>
        <rFont val="Arial"/>
        <family val="2"/>
      </rPr>
      <t xml:space="preserve">  - as per Technical Specifications provided in Annexure - III
</t>
    </r>
  </si>
  <si>
    <t xml:space="preserve">MAIN DISTRIBUTION PANEL (Supply) - as per Technical Specifications provided in Annexure - III
</t>
  </si>
  <si>
    <t xml:space="preserve">400A TPN MCCB FOR CONSUMER CONTROL (Supply) - as per Technical Specifications provided in Annexure - III
</t>
  </si>
  <si>
    <t xml:space="preserve">COMPPRESSOR PANEL - as per Technical Specifications provided in Annexure - III
</t>
  </si>
  <si>
    <t xml:space="preserve">SEA WATER PUMP PANEL - as per Technical Specifications provided in Annexure - III
</t>
  </si>
  <si>
    <t xml:space="preserve">50kVAR APFC PANEL  - as per Technical Specifications provided in Annexure - III
</t>
  </si>
  <si>
    <t>ETP &amp; WATER POND PLUMBING PANEL - as per Technical Specifications provided in Annexure - III</t>
  </si>
  <si>
    <t>MLSB - as per Technical Specifications provided in Annexure - III</t>
  </si>
  <si>
    <t xml:space="preserve">POWER PANEL - as per Technical Specifications provided in Annexure - III
</t>
  </si>
  <si>
    <t>Annexure - VI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</si>
</sst>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0.0000"/>
    <numFmt numFmtId="174" formatCode="0.0"/>
  </numFmts>
  <fonts count="5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6"/>
      <color indexed="8"/>
      <name val="Calibri"/>
      <family val="2"/>
    </font>
    <font>
      <sz val="10"/>
      <name val="Helv"/>
      <family val="0"/>
    </font>
    <font>
      <sz val="11"/>
      <color indexed="8"/>
      <name val="Arial"/>
      <family val="2"/>
    </font>
    <font>
      <b/>
      <sz val="11"/>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1"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7"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3">
    <xf numFmtId="0" fontId="0" fillId="0" borderId="0" xfId="0" applyAlignment="1">
      <alignment/>
    </xf>
    <xf numFmtId="0" fontId="0" fillId="0" borderId="0" xfId="67" applyNumberFormat="1" applyFill="1">
      <alignment/>
      <protection/>
    </xf>
    <xf numFmtId="0" fontId="1" fillId="0" borderId="0" xfId="72" applyNumberFormat="1" applyFill="1">
      <alignment/>
      <protection/>
    </xf>
    <xf numFmtId="0" fontId="2" fillId="0" borderId="0" xfId="67" applyNumberFormat="1" applyFont="1" applyFill="1">
      <alignment/>
      <protection/>
    </xf>
    <xf numFmtId="0" fontId="3" fillId="0" borderId="0" xfId="67" applyNumberFormat="1" applyFont="1" applyFill="1">
      <alignment/>
      <protection/>
    </xf>
    <xf numFmtId="0" fontId="5" fillId="0" borderId="0" xfId="67" applyNumberFormat="1" applyFont="1" applyFill="1" applyBorder="1" applyAlignment="1">
      <alignment vertical="center"/>
      <protection/>
    </xf>
    <xf numFmtId="0" fontId="6" fillId="0" borderId="0" xfId="67" applyNumberFormat="1" applyFont="1" applyFill="1" applyBorder="1" applyAlignment="1" applyProtection="1">
      <alignment vertical="center"/>
      <protection locked="0"/>
    </xf>
    <xf numFmtId="0" fontId="6" fillId="0" borderId="0" xfId="67" applyNumberFormat="1" applyFont="1" applyFill="1" applyBorder="1" applyAlignment="1">
      <alignment vertical="center"/>
      <protection/>
    </xf>
    <xf numFmtId="0" fontId="7" fillId="0" borderId="0" xfId="67" applyNumberFormat="1" applyFont="1" applyFill="1" applyBorder="1" applyAlignment="1">
      <alignment vertical="center"/>
      <protection/>
    </xf>
    <xf numFmtId="0" fontId="8" fillId="0" borderId="0" xfId="72" applyNumberFormat="1" applyFont="1" applyFill="1" applyBorder="1" applyAlignment="1" applyProtection="1">
      <alignment horizontal="center" vertical="center"/>
      <protection/>
    </xf>
    <xf numFmtId="0" fontId="8" fillId="0" borderId="0" xfId="73" applyNumberFormat="1" applyFont="1" applyFill="1" applyBorder="1" applyAlignment="1" applyProtection="1">
      <alignment horizontal="center" vertical="center"/>
      <protection/>
    </xf>
    <xf numFmtId="0" fontId="9" fillId="0" borderId="0" xfId="67" applyNumberFormat="1" applyFont="1" applyFill="1" applyBorder="1" applyAlignment="1">
      <alignment vertical="center"/>
      <protection/>
    </xf>
    <xf numFmtId="0" fontId="11" fillId="0" borderId="0" xfId="67" applyNumberFormat="1" applyFont="1" applyFill="1" applyBorder="1" applyAlignment="1">
      <alignment horizontal="left"/>
      <protection/>
    </xf>
    <xf numFmtId="0" fontId="12" fillId="0" borderId="0" xfId="67" applyNumberFormat="1" applyFont="1" applyFill="1" applyBorder="1" applyAlignment="1">
      <alignment horizontal="left"/>
      <protection/>
    </xf>
    <xf numFmtId="0" fontId="13" fillId="0" borderId="0" xfId="67" applyNumberFormat="1" applyFont="1" applyFill="1" applyBorder="1" applyAlignment="1">
      <alignment horizontal="left"/>
      <protection/>
    </xf>
    <xf numFmtId="0" fontId="5" fillId="0" borderId="0" xfId="67" applyNumberFormat="1" applyFont="1" applyFill="1" applyAlignment="1" applyProtection="1">
      <alignment vertical="center"/>
      <protection locked="0"/>
    </xf>
    <xf numFmtId="0" fontId="7" fillId="0" borderId="0" xfId="67" applyNumberFormat="1" applyFont="1" applyFill="1" applyAlignment="1" applyProtection="1">
      <alignment vertical="center"/>
      <protection locked="0"/>
    </xf>
    <xf numFmtId="0" fontId="6" fillId="0" borderId="0" xfId="67" applyNumberFormat="1" applyFont="1" applyFill="1" applyAlignment="1" applyProtection="1">
      <alignment vertical="center"/>
      <protection locked="0"/>
    </xf>
    <xf numFmtId="0" fontId="5" fillId="0" borderId="0" xfId="67" applyNumberFormat="1" applyFont="1" applyFill="1" applyAlignment="1">
      <alignment vertical="center"/>
      <protection/>
    </xf>
    <xf numFmtId="0" fontId="7" fillId="0" borderId="0" xfId="67" applyNumberFormat="1" applyFont="1" applyFill="1" applyAlignment="1">
      <alignment vertical="center"/>
      <protection/>
    </xf>
    <xf numFmtId="0" fontId="6" fillId="0" borderId="0" xfId="67" applyNumberFormat="1" applyFont="1" applyFill="1" applyAlignment="1">
      <alignment vertical="center"/>
      <protection/>
    </xf>
    <xf numFmtId="0" fontId="9" fillId="0" borderId="10" xfId="67" applyNumberFormat="1" applyFont="1" applyFill="1" applyBorder="1" applyAlignment="1">
      <alignment horizontal="center" vertical="top" wrapText="1"/>
      <protection/>
    </xf>
    <xf numFmtId="0" fontId="5" fillId="0" borderId="0" xfId="67" applyNumberFormat="1" applyFont="1" applyFill="1">
      <alignment/>
      <protection/>
    </xf>
    <xf numFmtId="0" fontId="7" fillId="0" borderId="0" xfId="67" applyNumberFormat="1" applyFont="1" applyFill="1">
      <alignment/>
      <protection/>
    </xf>
    <xf numFmtId="0" fontId="6" fillId="0" borderId="0" xfId="67" applyNumberFormat="1" applyFont="1" applyFill="1">
      <alignment/>
      <protection/>
    </xf>
    <xf numFmtId="0" fontId="9" fillId="0" borderId="11" xfId="72" applyNumberFormat="1" applyFont="1" applyFill="1" applyBorder="1" applyAlignment="1">
      <alignment horizontal="center" vertical="top" wrapText="1"/>
      <protection/>
    </xf>
    <xf numFmtId="0" fontId="9" fillId="0" borderId="12" xfId="67" applyNumberFormat="1" applyFont="1" applyFill="1" applyBorder="1" applyAlignment="1">
      <alignment horizontal="center" vertical="top" wrapText="1"/>
      <protection/>
    </xf>
    <xf numFmtId="2" fontId="9" fillId="0" borderId="13" xfId="72" applyNumberFormat="1" applyFont="1" applyFill="1" applyBorder="1" applyAlignment="1">
      <alignment horizontal="right" vertical="top"/>
      <protection/>
    </xf>
    <xf numFmtId="0" fontId="5" fillId="0" borderId="12" xfId="72" applyNumberFormat="1" applyFont="1" applyFill="1" applyBorder="1" applyAlignment="1">
      <alignment vertical="top" wrapText="1"/>
      <protection/>
    </xf>
    <xf numFmtId="0" fontId="5" fillId="0" borderId="0" xfId="67" applyNumberFormat="1" applyFont="1" applyFill="1" applyAlignment="1">
      <alignment vertical="top"/>
      <protection/>
    </xf>
    <xf numFmtId="0" fontId="7" fillId="0" borderId="0" xfId="67" applyNumberFormat="1" applyFont="1" applyFill="1" applyAlignment="1">
      <alignment vertical="top"/>
      <protection/>
    </xf>
    <xf numFmtId="0" fontId="6" fillId="0" borderId="0" xfId="67" applyNumberFormat="1" applyFont="1" applyFill="1" applyAlignment="1">
      <alignment vertical="top"/>
      <protection/>
    </xf>
    <xf numFmtId="173" fontId="5" fillId="0" borderId="0" xfId="67" applyNumberFormat="1" applyFont="1" applyFill="1" applyAlignment="1">
      <alignment vertical="top"/>
      <protection/>
    </xf>
    <xf numFmtId="0" fontId="5" fillId="0" borderId="0" xfId="67" applyNumberFormat="1" applyFont="1" applyFill="1" applyAlignment="1" applyProtection="1">
      <alignment vertical="top"/>
      <protection/>
    </xf>
    <xf numFmtId="0" fontId="7" fillId="0" borderId="0" xfId="67" applyNumberFormat="1" applyFont="1" applyFill="1" applyAlignment="1" applyProtection="1">
      <alignment vertical="top"/>
      <protection/>
    </xf>
    <xf numFmtId="0" fontId="6" fillId="0" borderId="0" xfId="67" applyNumberFormat="1" applyFont="1" applyFill="1" applyAlignment="1" applyProtection="1">
      <alignment vertical="top"/>
      <protection/>
    </xf>
    <xf numFmtId="0" fontId="7" fillId="0" borderId="0" xfId="67" applyNumberFormat="1" applyFont="1" applyFill="1" applyAlignment="1">
      <alignment vertical="top" wrapText="1"/>
      <protection/>
    </xf>
    <xf numFmtId="0" fontId="5" fillId="0" borderId="0" xfId="67" applyNumberFormat="1" applyFont="1" applyFill="1" applyBorder="1" applyAlignment="1">
      <alignment horizontal="center" vertical="center"/>
      <protection/>
    </xf>
    <xf numFmtId="0" fontId="9" fillId="0" borderId="14" xfId="72" applyNumberFormat="1" applyFont="1" applyFill="1" applyBorder="1" applyAlignment="1" applyProtection="1">
      <alignment horizontal="center" vertical="top" wrapText="1"/>
      <protection/>
    </xf>
    <xf numFmtId="0" fontId="0" fillId="0" borderId="0" xfId="67" applyNumberFormat="1" applyFill="1" applyAlignment="1">
      <alignment horizontal="center"/>
      <protection/>
    </xf>
    <xf numFmtId="2" fontId="5" fillId="0" borderId="12" xfId="72" applyNumberFormat="1" applyFont="1" applyFill="1" applyBorder="1" applyAlignment="1">
      <alignment horizontal="center" vertical="center" readingOrder="1"/>
      <protection/>
    </xf>
    <xf numFmtId="0" fontId="9" fillId="0" borderId="12" xfId="67" applyNumberFormat="1" applyFont="1" applyFill="1" applyBorder="1" applyAlignment="1" applyProtection="1">
      <alignment horizontal="center" vertical="center" readingOrder="1"/>
      <protection locked="0"/>
    </xf>
    <xf numFmtId="0" fontId="9" fillId="0" borderId="12" xfId="67" applyNumberFormat="1" applyFont="1" applyFill="1" applyBorder="1" applyAlignment="1" applyProtection="1">
      <alignment horizontal="center" vertical="center" readingOrder="1"/>
      <protection/>
    </xf>
    <xf numFmtId="0" fontId="5" fillId="0" borderId="12" xfId="72" applyNumberFormat="1" applyFont="1" applyFill="1" applyBorder="1" applyAlignment="1">
      <alignment horizontal="center" vertical="center" readingOrder="1"/>
      <protection/>
    </xf>
    <xf numFmtId="0" fontId="5" fillId="0" borderId="12" xfId="67" applyNumberFormat="1" applyFont="1" applyFill="1" applyBorder="1" applyAlignment="1">
      <alignment horizontal="center" vertical="center" readingOrder="1"/>
      <protection/>
    </xf>
    <xf numFmtId="2" fontId="9" fillId="0" borderId="12" xfId="67" applyNumberFormat="1" applyFont="1" applyFill="1" applyBorder="1" applyAlignment="1" applyProtection="1">
      <alignment horizontal="center" vertical="center" readingOrder="1"/>
      <protection locked="0"/>
    </xf>
    <xf numFmtId="2" fontId="9" fillId="0" borderId="10" xfId="67" applyNumberFormat="1" applyFont="1" applyFill="1" applyBorder="1" applyAlignment="1" applyProtection="1">
      <alignment horizontal="center" vertical="center" wrapText="1" readingOrder="1"/>
      <protection/>
    </xf>
    <xf numFmtId="2" fontId="9" fillId="0" borderId="10" xfId="67" applyNumberFormat="1" applyFont="1" applyFill="1" applyBorder="1" applyAlignment="1">
      <alignment horizontal="center" vertical="center" wrapText="1" readingOrder="1"/>
      <protection/>
    </xf>
    <xf numFmtId="2" fontId="9" fillId="0" borderId="12" xfId="67" applyNumberFormat="1" applyFont="1" applyFill="1" applyBorder="1" applyAlignment="1">
      <alignment horizontal="center" vertical="center" wrapText="1" readingOrder="1"/>
      <protection/>
    </xf>
    <xf numFmtId="2" fontId="9" fillId="33" borderId="12" xfId="67" applyNumberFormat="1" applyFont="1" applyFill="1" applyBorder="1" applyAlignment="1" applyProtection="1">
      <alignment horizontal="right" vertical="top"/>
      <protection locked="0"/>
    </xf>
    <xf numFmtId="0" fontId="9" fillId="0" borderId="10" xfId="72" applyNumberFormat="1" applyFont="1" applyFill="1" applyBorder="1" applyAlignment="1">
      <alignment horizontal="center" vertical="top" wrapText="1"/>
      <protection/>
    </xf>
    <xf numFmtId="0" fontId="5" fillId="0" borderId="0" xfId="67" applyNumberFormat="1" applyFont="1" applyFill="1" applyAlignment="1">
      <alignment horizontal="center" vertical="top"/>
      <protection/>
    </xf>
    <xf numFmtId="0" fontId="5" fillId="0" borderId="12" xfId="72" applyNumberFormat="1" applyFont="1" applyFill="1" applyBorder="1" applyAlignment="1">
      <alignment horizontal="left" vertical="top" wrapText="1"/>
      <protection/>
    </xf>
    <xf numFmtId="2" fontId="9" fillId="0" borderId="13" xfId="72" applyNumberFormat="1" applyFont="1" applyFill="1" applyBorder="1" applyAlignment="1">
      <alignment horizontal="right" vertical="top" readingOrder="1"/>
      <protection/>
    </xf>
    <xf numFmtId="0" fontId="9" fillId="0" borderId="15" xfId="69" applyFont="1" applyFill="1" applyBorder="1" applyAlignment="1">
      <alignment horizontal="left" vertical="top" wrapText="1"/>
      <protection/>
    </xf>
    <xf numFmtId="1" fontId="53" fillId="0" borderId="15" xfId="57" applyNumberFormat="1" applyFont="1" applyFill="1" applyBorder="1" applyAlignment="1">
      <alignment horizontal="center" vertical="top" shrinkToFit="1" readingOrder="1"/>
      <protection/>
    </xf>
    <xf numFmtId="0" fontId="5" fillId="0" borderId="15" xfId="59" applyFont="1" applyFill="1" applyBorder="1" applyAlignment="1">
      <alignment horizontal="center" vertical="top" wrapText="1" readingOrder="1"/>
      <protection/>
    </xf>
    <xf numFmtId="0" fontId="5" fillId="0" borderId="15" xfId="70" applyFont="1" applyFill="1" applyBorder="1" applyAlignment="1">
      <alignment horizontal="left" vertical="top" wrapText="1"/>
      <protection/>
    </xf>
    <xf numFmtId="1" fontId="53" fillId="0" borderId="16" xfId="62" applyNumberFormat="1" applyFont="1" applyFill="1" applyBorder="1" applyAlignment="1">
      <alignment horizontal="center" vertical="top" shrinkToFit="1" readingOrder="1"/>
      <protection/>
    </xf>
    <xf numFmtId="0" fontId="5" fillId="0" borderId="16" xfId="63" applyFont="1" applyFill="1" applyBorder="1" applyAlignment="1">
      <alignment horizontal="center" vertical="top" wrapText="1" readingOrder="1"/>
      <protection/>
    </xf>
    <xf numFmtId="0" fontId="5" fillId="0" borderId="15" xfId="61" applyFont="1" applyFill="1" applyBorder="1" applyAlignment="1">
      <alignment horizontal="left" vertical="top" wrapText="1"/>
      <protection/>
    </xf>
    <xf numFmtId="1" fontId="53" fillId="0" borderId="15" xfId="62" applyNumberFormat="1" applyFont="1" applyFill="1" applyBorder="1" applyAlignment="1">
      <alignment horizontal="center" vertical="top" shrinkToFit="1" readingOrder="1"/>
      <protection/>
    </xf>
    <xf numFmtId="0" fontId="5" fillId="0" borderId="15" xfId="63" applyFont="1" applyFill="1" applyBorder="1" applyAlignment="1">
      <alignment horizontal="center" vertical="top" wrapText="1" readingOrder="1"/>
      <protection/>
    </xf>
    <xf numFmtId="0" fontId="9" fillId="0" borderId="15" xfId="61" applyFont="1" applyFill="1" applyBorder="1" applyAlignment="1">
      <alignment horizontal="left" vertical="top" wrapText="1"/>
      <protection/>
    </xf>
    <xf numFmtId="0" fontId="5" fillId="0" borderId="15" xfId="56" applyFont="1" applyFill="1" applyBorder="1" applyAlignment="1">
      <alignment horizontal="center" vertical="top" wrapText="1"/>
      <protection/>
    </xf>
    <xf numFmtId="0" fontId="18" fillId="0" borderId="12" xfId="72" applyNumberFormat="1" applyFont="1" applyFill="1" applyBorder="1" applyAlignment="1">
      <alignment horizontal="center" vertical="center" wrapText="1" readingOrder="1"/>
      <protection/>
    </xf>
    <xf numFmtId="0" fontId="53" fillId="0" borderId="15" xfId="70" applyFont="1" applyFill="1" applyBorder="1" applyAlignment="1">
      <alignment horizontal="center" vertical="top" wrapText="1"/>
      <protection/>
    </xf>
    <xf numFmtId="0" fontId="5" fillId="0" borderId="15" xfId="56" applyFont="1" applyFill="1" applyBorder="1" applyAlignment="1">
      <alignment horizontal="left" vertical="top" wrapText="1"/>
      <protection/>
    </xf>
    <xf numFmtId="0" fontId="5" fillId="0" borderId="15" xfId="61" applyFont="1" applyFill="1" applyBorder="1" applyAlignment="1">
      <alignment horizontal="center" vertical="top" wrapText="1"/>
      <protection/>
    </xf>
    <xf numFmtId="0" fontId="5" fillId="0" borderId="16" xfId="61" applyFont="1" applyFill="1" applyBorder="1" applyAlignment="1">
      <alignment horizontal="left" vertical="top" wrapText="1"/>
      <protection/>
    </xf>
    <xf numFmtId="2" fontId="15" fillId="0" borderId="12" xfId="72" applyNumberFormat="1" applyFont="1" applyFill="1" applyBorder="1" applyAlignment="1">
      <alignment vertical="top"/>
      <protection/>
    </xf>
    <xf numFmtId="2" fontId="19" fillId="0" borderId="17" xfId="72" applyNumberFormat="1" applyFont="1" applyFill="1" applyBorder="1" applyAlignment="1">
      <alignment horizontal="right" vertical="top"/>
      <protection/>
    </xf>
    <xf numFmtId="173" fontId="15" fillId="0" borderId="18" xfId="72" applyNumberFormat="1" applyFont="1" applyFill="1" applyBorder="1" applyAlignment="1">
      <alignment horizontal="right" vertical="top"/>
      <protection/>
    </xf>
    <xf numFmtId="0" fontId="54" fillId="0" borderId="0" xfId="67" applyNumberFormat="1" applyFont="1" applyFill="1" applyBorder="1" applyAlignment="1">
      <alignment vertical="center"/>
      <protection/>
    </xf>
    <xf numFmtId="0" fontId="9" fillId="0" borderId="14" xfId="72" applyNumberFormat="1" applyFont="1" applyFill="1" applyBorder="1" applyAlignment="1">
      <alignment horizontal="left" vertical="top"/>
      <protection/>
    </xf>
    <xf numFmtId="0" fontId="9" fillId="0" borderId="19" xfId="72" applyNumberFormat="1" applyFont="1" applyFill="1" applyBorder="1" applyAlignment="1">
      <alignment horizontal="left" vertical="top"/>
      <protection/>
    </xf>
    <xf numFmtId="0" fontId="9" fillId="33" borderId="19" xfId="72" applyNumberFormat="1" applyFont="1" applyFill="1" applyBorder="1" applyAlignment="1">
      <alignment horizontal="left" vertical="top"/>
      <protection/>
    </xf>
    <xf numFmtId="0" fontId="9" fillId="0" borderId="20" xfId="72" applyNumberFormat="1" applyFont="1" applyFill="1" applyBorder="1" applyAlignment="1">
      <alignment horizontal="left" vertical="top"/>
      <protection/>
    </xf>
    <xf numFmtId="0" fontId="9" fillId="0" borderId="14" xfId="72" applyNumberFormat="1" applyFont="1" applyFill="1" applyBorder="1" applyAlignment="1">
      <alignment horizontal="left" vertical="top" wrapText="1"/>
      <protection/>
    </xf>
    <xf numFmtId="0" fontId="9" fillId="0" borderId="20" xfId="72" applyNumberFormat="1" applyFont="1" applyFill="1" applyBorder="1" applyAlignment="1">
      <alignment horizontal="left" vertical="top" wrapText="1"/>
      <protection/>
    </xf>
    <xf numFmtId="0" fontId="14" fillId="0" borderId="12" xfId="67" applyNumberFormat="1" applyFont="1" applyFill="1" applyBorder="1" applyAlignment="1">
      <alignment horizontal="center" vertical="center" wrapText="1"/>
      <protection/>
    </xf>
    <xf numFmtId="0" fontId="15" fillId="0" borderId="14" xfId="72" applyNumberFormat="1" applyFont="1" applyFill="1" applyBorder="1" applyAlignment="1">
      <alignment horizontal="left" vertical="top" wrapText="1"/>
      <protection/>
    </xf>
    <xf numFmtId="0" fontId="15" fillId="0" borderId="19" xfId="72" applyNumberFormat="1" applyFont="1" applyFill="1" applyBorder="1" applyAlignment="1">
      <alignment horizontal="left" vertical="top" wrapText="1"/>
      <protection/>
    </xf>
    <xf numFmtId="0" fontId="15" fillId="0" borderId="20" xfId="72" applyNumberFormat="1" applyFont="1" applyFill="1" applyBorder="1" applyAlignment="1">
      <alignment horizontal="left" vertical="top" wrapText="1"/>
      <protection/>
    </xf>
    <xf numFmtId="0" fontId="4" fillId="0" borderId="0" xfId="67" applyNumberFormat="1" applyFont="1" applyFill="1" applyBorder="1" applyAlignment="1">
      <alignment horizontal="right" vertical="top"/>
      <protection/>
    </xf>
    <xf numFmtId="0" fontId="10" fillId="0" borderId="0" xfId="67" applyNumberFormat="1" applyFont="1" applyFill="1" applyBorder="1" applyAlignment="1">
      <alignment horizontal="left" vertical="center" wrapText="1"/>
      <protection/>
    </xf>
    <xf numFmtId="0" fontId="54" fillId="0" borderId="0" xfId="67" applyNumberFormat="1" applyFont="1" applyFill="1" applyBorder="1" applyAlignment="1">
      <alignment horizontal="left" vertical="center" wrapText="1"/>
      <protection/>
    </xf>
    <xf numFmtId="0" fontId="13" fillId="0" borderId="21" xfId="67" applyNumberFormat="1" applyFont="1" applyFill="1" applyBorder="1" applyAlignment="1" applyProtection="1">
      <alignment horizontal="center" wrapText="1"/>
      <protection locked="0"/>
    </xf>
    <xf numFmtId="0" fontId="9" fillId="34" borderId="12" xfId="72" applyNumberFormat="1" applyFont="1" applyFill="1" applyBorder="1" applyAlignment="1" applyProtection="1">
      <alignment horizontal="left" vertical="top"/>
      <protection locked="0"/>
    </xf>
    <xf numFmtId="0" fontId="9" fillId="0" borderId="22" xfId="72" applyNumberFormat="1" applyFont="1" applyFill="1" applyBorder="1" applyAlignment="1">
      <alignment horizontal="left" vertical="top" wrapText="1"/>
      <protection/>
    </xf>
    <xf numFmtId="0" fontId="9" fillId="0" borderId="21" xfId="72" applyNumberFormat="1" applyFont="1" applyFill="1" applyBorder="1" applyAlignment="1">
      <alignment horizontal="left" vertical="top" wrapText="1"/>
      <protection/>
    </xf>
    <xf numFmtId="0" fontId="16" fillId="0" borderId="0" xfId="0" applyFont="1" applyBorder="1" applyAlignment="1">
      <alignment horizontal="center" vertical="center"/>
    </xf>
    <xf numFmtId="0" fontId="0" fillId="0" borderId="0" xfId="0" applyAlignment="1">
      <alignment/>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2" xfId="67"/>
    <cellStyle name="Normal 2 3" xfId="68"/>
    <cellStyle name="Normal 20" xfId="69"/>
    <cellStyle name="Normal 21" xfId="70"/>
    <cellStyle name="Normal 3" xfId="71"/>
    <cellStyle name="Normal 3 2" xfId="72"/>
    <cellStyle name="Normal 4" xfId="73"/>
    <cellStyle name="Normal 5" xfId="74"/>
    <cellStyle name="Normal 6" xfId="75"/>
    <cellStyle name="Normal 7" xfId="76"/>
    <cellStyle name="Normal 8" xfId="77"/>
    <cellStyle name="Normal 9" xfId="78"/>
    <cellStyle name="Note" xfId="79"/>
    <cellStyle name="Output" xfId="80"/>
    <cellStyle name="Percent" xfId="81"/>
    <cellStyle name="Percent 2" xfId="82"/>
    <cellStyle name="Percent 2 2" xfId="83"/>
    <cellStyle name="Percent 3" xfId="84"/>
    <cellStyle name="Percent 3 2" xfId="85"/>
    <cellStyle name="Style 1"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0</xdr:row>
      <xdr:rowOff>323850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3"/>
  <sheetViews>
    <sheetView showGridLines="0" zoomScalePageLayoutView="0" workbookViewId="0" topLeftCell="A1">
      <selection activeCell="A7" sqref="A7:BC7"/>
    </sheetView>
  </sheetViews>
  <sheetFormatPr defaultColWidth="9.140625" defaultRowHeight="15"/>
  <cols>
    <col min="1" max="1" width="14.28125" style="39" customWidth="1"/>
    <col min="2" max="2" width="56.5742187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34.5" customHeight="1">
      <c r="A1" s="84" t="str">
        <f>B2&amp;" BoQ"</f>
        <v>Item Rate BoQ</v>
      </c>
      <c r="B1" s="84"/>
      <c r="C1" s="84"/>
      <c r="D1" s="84"/>
      <c r="E1" s="84"/>
      <c r="F1" s="84"/>
      <c r="G1" s="84"/>
      <c r="H1" s="84"/>
      <c r="I1" s="84"/>
      <c r="J1" s="84"/>
      <c r="K1" s="84"/>
      <c r="L1" s="84"/>
      <c r="O1" s="6"/>
      <c r="P1" s="6"/>
      <c r="Q1" s="7"/>
      <c r="BA1" s="73" t="s">
        <v>73</v>
      </c>
      <c r="IA1" s="8"/>
      <c r="IB1" s="8"/>
      <c r="IC1" s="8"/>
      <c r="ID1" s="8"/>
      <c r="IE1" s="8"/>
      <c r="IF1" s="7"/>
      <c r="IG1" s="7"/>
      <c r="IH1" s="7"/>
      <c r="II1" s="7"/>
    </row>
    <row r="2" spans="1:239" s="5" customFormat="1" ht="15" hidden="1">
      <c r="A2" s="9" t="s">
        <v>0</v>
      </c>
      <c r="B2" s="9" t="s">
        <v>1</v>
      </c>
      <c r="C2" s="10" t="s">
        <v>2</v>
      </c>
      <c r="D2" s="10" t="s">
        <v>3</v>
      </c>
      <c r="E2" s="9" t="s">
        <v>4</v>
      </c>
      <c r="J2" s="11"/>
      <c r="K2" s="11"/>
      <c r="L2" s="11"/>
      <c r="O2" s="6"/>
      <c r="P2" s="6"/>
      <c r="Q2" s="7"/>
      <c r="IA2" s="8"/>
      <c r="IB2" s="8"/>
      <c r="IC2" s="8"/>
      <c r="ID2" s="8"/>
      <c r="IE2" s="8"/>
    </row>
    <row r="3" spans="1:243" s="5" customFormat="1" ht="14.25" hidden="1">
      <c r="A3" s="37" t="s">
        <v>5</v>
      </c>
      <c r="C3" s="5" t="s">
        <v>6</v>
      </c>
      <c r="IA3" s="8"/>
      <c r="IB3" s="8"/>
      <c r="IC3" s="8"/>
      <c r="ID3" s="8"/>
      <c r="IE3" s="8"/>
      <c r="IF3" s="7"/>
      <c r="IG3" s="7"/>
      <c r="IH3" s="7"/>
      <c r="II3" s="7"/>
    </row>
    <row r="4" spans="1:243" s="12" customFormat="1" ht="28.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7.5" customHeight="1">
      <c r="A5" s="85" t="s">
        <v>50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19.5" customHeight="1">
      <c r="A6" s="86" t="s">
        <v>56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15">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5" customFormat="1" ht="60">
      <c r="A8" s="38" t="s">
        <v>37</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6"/>
      <c r="IB8" s="16"/>
      <c r="IC8" s="16"/>
      <c r="ID8" s="16"/>
      <c r="IE8" s="16"/>
      <c r="IF8" s="17"/>
      <c r="IG8" s="17"/>
      <c r="IH8" s="17"/>
      <c r="II8" s="17"/>
    </row>
    <row r="9" spans="1:243" s="18" customFormat="1" ht="15">
      <c r="A9" s="80" t="s">
        <v>42</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A9" s="19"/>
      <c r="IB9" s="19"/>
      <c r="IC9" s="19"/>
      <c r="ID9" s="19"/>
      <c r="IE9" s="19"/>
      <c r="IF9" s="20"/>
      <c r="IG9" s="20"/>
      <c r="IH9" s="20"/>
      <c r="II9" s="20"/>
    </row>
    <row r="10" spans="1:243" s="22" customFormat="1" ht="30">
      <c r="A10" s="21" t="s">
        <v>8</v>
      </c>
      <c r="B10" s="21" t="s">
        <v>9</v>
      </c>
      <c r="C10" s="21" t="s">
        <v>9</v>
      </c>
      <c r="D10" s="21" t="s">
        <v>8</v>
      </c>
      <c r="E10" s="21" t="s">
        <v>9</v>
      </c>
      <c r="F10" s="21" t="s">
        <v>10</v>
      </c>
      <c r="G10" s="21" t="s">
        <v>10</v>
      </c>
      <c r="H10" s="21" t="s">
        <v>11</v>
      </c>
      <c r="I10" s="21" t="s">
        <v>9</v>
      </c>
      <c r="J10" s="21" t="s">
        <v>8</v>
      </c>
      <c r="K10" s="21" t="s">
        <v>12</v>
      </c>
      <c r="L10" s="21" t="s">
        <v>9</v>
      </c>
      <c r="M10" s="21" t="s">
        <v>8</v>
      </c>
      <c r="N10" s="21" t="s">
        <v>10</v>
      </c>
      <c r="O10" s="21" t="s">
        <v>10</v>
      </c>
      <c r="P10" s="21" t="s">
        <v>10</v>
      </c>
      <c r="Q10" s="21" t="s">
        <v>10</v>
      </c>
      <c r="R10" s="21" t="s">
        <v>11</v>
      </c>
      <c r="S10" s="21" t="s">
        <v>11</v>
      </c>
      <c r="T10" s="21" t="s">
        <v>10</v>
      </c>
      <c r="U10" s="21" t="s">
        <v>10</v>
      </c>
      <c r="V10" s="21" t="s">
        <v>10</v>
      </c>
      <c r="W10" s="21" t="s">
        <v>10</v>
      </c>
      <c r="X10" s="21" t="s">
        <v>11</v>
      </c>
      <c r="Y10" s="21" t="s">
        <v>11</v>
      </c>
      <c r="Z10" s="21" t="s">
        <v>10</v>
      </c>
      <c r="AA10" s="21" t="s">
        <v>10</v>
      </c>
      <c r="AB10" s="21" t="s">
        <v>10</v>
      </c>
      <c r="AC10" s="21" t="s">
        <v>10</v>
      </c>
      <c r="AD10" s="21" t="s">
        <v>11</v>
      </c>
      <c r="AE10" s="21" t="s">
        <v>11</v>
      </c>
      <c r="AF10" s="21" t="s">
        <v>10</v>
      </c>
      <c r="AG10" s="21" t="s">
        <v>10</v>
      </c>
      <c r="AH10" s="21" t="s">
        <v>10</v>
      </c>
      <c r="AI10" s="21" t="s">
        <v>10</v>
      </c>
      <c r="AJ10" s="21" t="s">
        <v>11</v>
      </c>
      <c r="AK10" s="21" t="s">
        <v>11</v>
      </c>
      <c r="AL10" s="21" t="s">
        <v>10</v>
      </c>
      <c r="AM10" s="21" t="s">
        <v>10</v>
      </c>
      <c r="AN10" s="21" t="s">
        <v>10</v>
      </c>
      <c r="AO10" s="21" t="s">
        <v>10</v>
      </c>
      <c r="AP10" s="21" t="s">
        <v>11</v>
      </c>
      <c r="AQ10" s="21" t="s">
        <v>11</v>
      </c>
      <c r="AR10" s="21" t="s">
        <v>10</v>
      </c>
      <c r="AS10" s="21" t="s">
        <v>10</v>
      </c>
      <c r="AT10" s="21" t="s">
        <v>8</v>
      </c>
      <c r="AU10" s="21" t="s">
        <v>8</v>
      </c>
      <c r="AV10" s="21" t="s">
        <v>11</v>
      </c>
      <c r="AW10" s="21" t="s">
        <v>11</v>
      </c>
      <c r="AX10" s="21" t="s">
        <v>8</v>
      </c>
      <c r="AY10" s="21" t="s">
        <v>8</v>
      </c>
      <c r="AZ10" s="21" t="s">
        <v>13</v>
      </c>
      <c r="BA10" s="21" t="s">
        <v>8</v>
      </c>
      <c r="BB10" s="21" t="s">
        <v>8</v>
      </c>
      <c r="BC10" s="21" t="s">
        <v>9</v>
      </c>
      <c r="IA10" s="23"/>
      <c r="IB10" s="23"/>
      <c r="IC10" s="23"/>
      <c r="ID10" s="23"/>
      <c r="IE10" s="23"/>
      <c r="IF10" s="24"/>
      <c r="IG10" s="24"/>
      <c r="IH10" s="24"/>
      <c r="II10" s="24"/>
    </row>
    <row r="11" spans="1:55" s="51" customFormat="1" ht="210">
      <c r="A11" s="21" t="s">
        <v>14</v>
      </c>
      <c r="B11" s="21" t="s">
        <v>15</v>
      </c>
      <c r="C11" s="21" t="s">
        <v>16</v>
      </c>
      <c r="D11" s="21" t="s">
        <v>17</v>
      </c>
      <c r="E11" s="21" t="s">
        <v>52</v>
      </c>
      <c r="F11" s="21" t="s">
        <v>53</v>
      </c>
      <c r="G11" s="21"/>
      <c r="H11" s="21"/>
      <c r="I11" s="21" t="s">
        <v>18</v>
      </c>
      <c r="J11" s="21" t="s">
        <v>19</v>
      </c>
      <c r="K11" s="21" t="s">
        <v>20</v>
      </c>
      <c r="L11" s="21" t="s">
        <v>21</v>
      </c>
      <c r="M11" s="25" t="s">
        <v>54</v>
      </c>
      <c r="N11" s="21" t="s">
        <v>22</v>
      </c>
      <c r="O11" s="21" t="s">
        <v>23</v>
      </c>
      <c r="P11" s="21" t="s">
        <v>24</v>
      </c>
      <c r="Q11" s="21" t="s">
        <v>25</v>
      </c>
      <c r="R11" s="21"/>
      <c r="S11" s="21"/>
      <c r="T11" s="21" t="s">
        <v>26</v>
      </c>
      <c r="U11" s="21" t="s">
        <v>27</v>
      </c>
      <c r="V11" s="21" t="s">
        <v>28</v>
      </c>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50" t="s">
        <v>55</v>
      </c>
      <c r="BB11" s="50" t="s">
        <v>29</v>
      </c>
      <c r="BC11" s="50" t="s">
        <v>30</v>
      </c>
    </row>
    <row r="12" spans="1:243" s="22" customFormat="1" ht="15">
      <c r="A12" s="26">
        <v>1</v>
      </c>
      <c r="B12" s="26">
        <v>2</v>
      </c>
      <c r="C12" s="26">
        <v>3</v>
      </c>
      <c r="D12" s="26">
        <v>3</v>
      </c>
      <c r="E12" s="26">
        <v>4</v>
      </c>
      <c r="F12" s="26">
        <v>6</v>
      </c>
      <c r="G12" s="26">
        <v>7</v>
      </c>
      <c r="H12" s="26">
        <v>8</v>
      </c>
      <c r="I12" s="26">
        <v>9</v>
      </c>
      <c r="J12" s="26">
        <v>10</v>
      </c>
      <c r="K12" s="26">
        <v>11</v>
      </c>
      <c r="L12" s="26">
        <v>12</v>
      </c>
      <c r="M12" s="26">
        <v>5</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6</v>
      </c>
      <c r="BB12" s="26">
        <v>9</v>
      </c>
      <c r="BC12" s="26">
        <v>7</v>
      </c>
      <c r="IA12" s="23"/>
      <c r="IB12" s="23"/>
      <c r="IC12" s="23"/>
      <c r="ID12" s="23"/>
      <c r="IE12" s="23"/>
      <c r="IF12" s="24"/>
      <c r="IG12" s="24"/>
      <c r="IH12" s="24"/>
      <c r="II12" s="24"/>
    </row>
    <row r="13" spans="1:243" s="29" customFormat="1" ht="43.5">
      <c r="A13" s="64">
        <v>1</v>
      </c>
      <c r="B13" s="54" t="s">
        <v>57</v>
      </c>
      <c r="C13" s="65" t="s">
        <v>38</v>
      </c>
      <c r="D13" s="55">
        <v>1</v>
      </c>
      <c r="E13" s="56" t="s">
        <v>41</v>
      </c>
      <c r="F13" s="40">
        <v>100</v>
      </c>
      <c r="G13" s="41"/>
      <c r="H13" s="42"/>
      <c r="I13" s="43" t="s">
        <v>31</v>
      </c>
      <c r="J13" s="44">
        <f aca="true" t="shared" si="0" ref="J13:J20">IF(I13="Less(-)",-1,1)</f>
        <v>1</v>
      </c>
      <c r="K13" s="41" t="s">
        <v>32</v>
      </c>
      <c r="L13" s="41" t="s">
        <v>4</v>
      </c>
      <c r="M13" s="49"/>
      <c r="N13" s="45"/>
      <c r="O13" s="45"/>
      <c r="P13" s="46"/>
      <c r="Q13" s="45"/>
      <c r="R13" s="45"/>
      <c r="S13" s="47"/>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53">
        <f aca="true" t="shared" si="1" ref="BA13:BA20">total_amount_ba($B$2,$D$2,D13,F13,J13,K13,M13)</f>
        <v>0</v>
      </c>
      <c r="BB13" s="27">
        <f aca="true" t="shared" si="2" ref="BB13:BB20">BA13+SUM(N13:AZ13)</f>
        <v>0</v>
      </c>
      <c r="BC13" s="52" t="str">
        <f aca="true" t="shared" si="3" ref="BC13:BC20">SpellNumber(L13,BB13)</f>
        <v>INR Zero Only</v>
      </c>
      <c r="IA13" s="30">
        <v>1</v>
      </c>
      <c r="IB13" s="36" t="s">
        <v>65</v>
      </c>
      <c r="IC13" s="30" t="s">
        <v>38</v>
      </c>
      <c r="ID13" s="30">
        <v>1</v>
      </c>
      <c r="IE13" s="30" t="s">
        <v>41</v>
      </c>
      <c r="IF13" s="31"/>
      <c r="IG13" s="31"/>
      <c r="IH13" s="31"/>
      <c r="II13" s="31"/>
    </row>
    <row r="14" spans="1:243" s="29" customFormat="1" ht="58.5">
      <c r="A14" s="66">
        <v>2</v>
      </c>
      <c r="B14" s="57" t="s">
        <v>58</v>
      </c>
      <c r="C14" s="65" t="s">
        <v>43</v>
      </c>
      <c r="D14" s="55">
        <v>1</v>
      </c>
      <c r="E14" s="56" t="s">
        <v>41</v>
      </c>
      <c r="F14" s="40">
        <v>10</v>
      </c>
      <c r="G14" s="41"/>
      <c r="H14" s="41"/>
      <c r="I14" s="43" t="s">
        <v>31</v>
      </c>
      <c r="J14" s="44">
        <f t="shared" si="0"/>
        <v>1</v>
      </c>
      <c r="K14" s="41" t="s">
        <v>32</v>
      </c>
      <c r="L14" s="41" t="s">
        <v>4</v>
      </c>
      <c r="M14" s="49"/>
      <c r="N14" s="45"/>
      <c r="O14" s="45"/>
      <c r="P14" s="46"/>
      <c r="Q14" s="45"/>
      <c r="R14" s="45"/>
      <c r="S14" s="47"/>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53">
        <f t="shared" si="1"/>
        <v>0</v>
      </c>
      <c r="BB14" s="27">
        <f t="shared" si="2"/>
        <v>0</v>
      </c>
      <c r="BC14" s="52" t="str">
        <f t="shared" si="3"/>
        <v>INR Zero Only</v>
      </c>
      <c r="IA14" s="30">
        <v>2</v>
      </c>
      <c r="IB14" s="36" t="s">
        <v>66</v>
      </c>
      <c r="IC14" s="30" t="s">
        <v>43</v>
      </c>
      <c r="ID14" s="30">
        <v>1</v>
      </c>
      <c r="IE14" s="30" t="s">
        <v>41</v>
      </c>
      <c r="IF14" s="31"/>
      <c r="IG14" s="31"/>
      <c r="IH14" s="31"/>
      <c r="II14" s="31"/>
    </row>
    <row r="15" spans="1:243" s="29" customFormat="1" ht="45">
      <c r="A15" s="64">
        <v>3</v>
      </c>
      <c r="B15" s="67" t="s">
        <v>62</v>
      </c>
      <c r="C15" s="65" t="s">
        <v>44</v>
      </c>
      <c r="D15" s="55">
        <v>1</v>
      </c>
      <c r="E15" s="56" t="s">
        <v>41</v>
      </c>
      <c r="F15" s="40">
        <v>10</v>
      </c>
      <c r="G15" s="41"/>
      <c r="H15" s="41"/>
      <c r="I15" s="43" t="s">
        <v>31</v>
      </c>
      <c r="J15" s="44">
        <f t="shared" si="0"/>
        <v>1</v>
      </c>
      <c r="K15" s="41" t="s">
        <v>32</v>
      </c>
      <c r="L15" s="41" t="s">
        <v>4</v>
      </c>
      <c r="M15" s="49"/>
      <c r="N15" s="45"/>
      <c r="O15" s="45"/>
      <c r="P15" s="46"/>
      <c r="Q15" s="45"/>
      <c r="R15" s="45"/>
      <c r="S15" s="47"/>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53">
        <f t="shared" si="1"/>
        <v>0</v>
      </c>
      <c r="BB15" s="27">
        <f t="shared" si="2"/>
        <v>0</v>
      </c>
      <c r="BC15" s="52" t="str">
        <f t="shared" si="3"/>
        <v>INR Zero Only</v>
      </c>
      <c r="IA15" s="30">
        <v>3</v>
      </c>
      <c r="IB15" s="36" t="s">
        <v>67</v>
      </c>
      <c r="IC15" s="30" t="s">
        <v>44</v>
      </c>
      <c r="ID15" s="30">
        <v>1</v>
      </c>
      <c r="IE15" s="30" t="s">
        <v>41</v>
      </c>
      <c r="IF15" s="31"/>
      <c r="IG15" s="31"/>
      <c r="IH15" s="31"/>
      <c r="II15" s="31"/>
    </row>
    <row r="16" spans="1:243" s="29" customFormat="1" ht="43.5">
      <c r="A16" s="64">
        <v>4</v>
      </c>
      <c r="B16" s="67" t="s">
        <v>63</v>
      </c>
      <c r="C16" s="65" t="s">
        <v>45</v>
      </c>
      <c r="D16" s="55">
        <v>1</v>
      </c>
      <c r="E16" s="56" t="s">
        <v>41</v>
      </c>
      <c r="F16" s="40">
        <v>10</v>
      </c>
      <c r="G16" s="41"/>
      <c r="H16" s="41"/>
      <c r="I16" s="43" t="s">
        <v>31</v>
      </c>
      <c r="J16" s="44">
        <f t="shared" si="0"/>
        <v>1</v>
      </c>
      <c r="K16" s="41" t="s">
        <v>32</v>
      </c>
      <c r="L16" s="41" t="s">
        <v>4</v>
      </c>
      <c r="M16" s="49"/>
      <c r="N16" s="45"/>
      <c r="O16" s="45"/>
      <c r="P16" s="46"/>
      <c r="Q16" s="45"/>
      <c r="R16" s="45"/>
      <c r="S16" s="47"/>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53">
        <f t="shared" si="1"/>
        <v>0</v>
      </c>
      <c r="BB16" s="27">
        <f t="shared" si="2"/>
        <v>0</v>
      </c>
      <c r="BC16" s="52" t="str">
        <f t="shared" si="3"/>
        <v>INR Zero Only</v>
      </c>
      <c r="IA16" s="30">
        <v>4</v>
      </c>
      <c r="IB16" s="36" t="s">
        <v>68</v>
      </c>
      <c r="IC16" s="30" t="s">
        <v>45</v>
      </c>
      <c r="ID16" s="30">
        <v>1</v>
      </c>
      <c r="IE16" s="30" t="s">
        <v>41</v>
      </c>
      <c r="IF16" s="31"/>
      <c r="IG16" s="31"/>
      <c r="IH16" s="31"/>
      <c r="II16" s="31"/>
    </row>
    <row r="17" spans="1:243" s="29" customFormat="1" ht="43.5">
      <c r="A17" s="68">
        <v>5</v>
      </c>
      <c r="B17" s="69" t="s">
        <v>64</v>
      </c>
      <c r="C17" s="65" t="s">
        <v>46</v>
      </c>
      <c r="D17" s="58">
        <v>1</v>
      </c>
      <c r="E17" s="59" t="s">
        <v>39</v>
      </c>
      <c r="F17" s="40">
        <v>10</v>
      </c>
      <c r="G17" s="41"/>
      <c r="H17" s="41"/>
      <c r="I17" s="43" t="s">
        <v>31</v>
      </c>
      <c r="J17" s="44">
        <f t="shared" si="0"/>
        <v>1</v>
      </c>
      <c r="K17" s="41" t="s">
        <v>32</v>
      </c>
      <c r="L17" s="41" t="s">
        <v>4</v>
      </c>
      <c r="M17" s="49"/>
      <c r="N17" s="45"/>
      <c r="O17" s="45"/>
      <c r="P17" s="46"/>
      <c r="Q17" s="45"/>
      <c r="R17" s="45"/>
      <c r="S17" s="47"/>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53">
        <f t="shared" si="1"/>
        <v>0</v>
      </c>
      <c r="BB17" s="27">
        <f t="shared" si="2"/>
        <v>0</v>
      </c>
      <c r="BC17" s="52" t="str">
        <f t="shared" si="3"/>
        <v>INR Zero Only</v>
      </c>
      <c r="IA17" s="30">
        <v>5</v>
      </c>
      <c r="IB17" s="36" t="s">
        <v>69</v>
      </c>
      <c r="IC17" s="30" t="s">
        <v>46</v>
      </c>
      <c r="ID17" s="30">
        <v>1</v>
      </c>
      <c r="IE17" s="30" t="s">
        <v>39</v>
      </c>
      <c r="IF17" s="31"/>
      <c r="IG17" s="31"/>
      <c r="IH17" s="31"/>
      <c r="II17" s="31"/>
    </row>
    <row r="18" spans="1:243" s="29" customFormat="1" ht="43.5" customHeight="1">
      <c r="A18" s="68">
        <v>6</v>
      </c>
      <c r="B18" s="60" t="s">
        <v>59</v>
      </c>
      <c r="C18" s="65" t="s">
        <v>47</v>
      </c>
      <c r="D18" s="61">
        <v>1</v>
      </c>
      <c r="E18" s="62" t="s">
        <v>40</v>
      </c>
      <c r="F18" s="40">
        <v>10</v>
      </c>
      <c r="G18" s="41"/>
      <c r="H18" s="41"/>
      <c r="I18" s="43" t="s">
        <v>31</v>
      </c>
      <c r="J18" s="44">
        <f t="shared" si="0"/>
        <v>1</v>
      </c>
      <c r="K18" s="41" t="s">
        <v>32</v>
      </c>
      <c r="L18" s="41" t="s">
        <v>4</v>
      </c>
      <c r="M18" s="49"/>
      <c r="N18" s="45"/>
      <c r="O18" s="45"/>
      <c r="P18" s="46"/>
      <c r="Q18" s="45"/>
      <c r="R18" s="45"/>
      <c r="S18" s="47"/>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53">
        <f t="shared" si="1"/>
        <v>0</v>
      </c>
      <c r="BB18" s="27">
        <f>BA18+SUM(N18:AZ18)</f>
        <v>0</v>
      </c>
      <c r="BC18" s="52" t="str">
        <f t="shared" si="3"/>
        <v>INR Zero Only</v>
      </c>
      <c r="IA18" s="30">
        <v>6</v>
      </c>
      <c r="IB18" s="36" t="s">
        <v>70</v>
      </c>
      <c r="IC18" s="30" t="s">
        <v>47</v>
      </c>
      <c r="ID18" s="30">
        <v>1</v>
      </c>
      <c r="IE18" s="30" t="s">
        <v>40</v>
      </c>
      <c r="IF18" s="31"/>
      <c r="IG18" s="31"/>
      <c r="IH18" s="31"/>
      <c r="II18" s="31"/>
    </row>
    <row r="19" spans="1:243" s="29" customFormat="1" ht="42" customHeight="1">
      <c r="A19" s="68">
        <v>7</v>
      </c>
      <c r="B19" s="63" t="s">
        <v>60</v>
      </c>
      <c r="C19" s="65" t="s">
        <v>48</v>
      </c>
      <c r="D19" s="61">
        <v>1</v>
      </c>
      <c r="E19" s="62" t="s">
        <v>40</v>
      </c>
      <c r="F19" s="40">
        <v>10</v>
      </c>
      <c r="G19" s="41"/>
      <c r="H19" s="41"/>
      <c r="I19" s="43" t="s">
        <v>31</v>
      </c>
      <c r="J19" s="44">
        <f t="shared" si="0"/>
        <v>1</v>
      </c>
      <c r="K19" s="41" t="s">
        <v>32</v>
      </c>
      <c r="L19" s="41" t="s">
        <v>4</v>
      </c>
      <c r="M19" s="49"/>
      <c r="N19" s="45"/>
      <c r="O19" s="45"/>
      <c r="P19" s="46"/>
      <c r="Q19" s="45"/>
      <c r="R19" s="45"/>
      <c r="S19" s="47"/>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53">
        <f t="shared" si="1"/>
        <v>0</v>
      </c>
      <c r="BB19" s="27">
        <f>BA19+SUM(N19:AZ19)</f>
        <v>0</v>
      </c>
      <c r="BC19" s="52" t="str">
        <f t="shared" si="3"/>
        <v>INR Zero Only</v>
      </c>
      <c r="IA19" s="30">
        <v>7</v>
      </c>
      <c r="IB19" s="36" t="s">
        <v>71</v>
      </c>
      <c r="IC19" s="30" t="s">
        <v>48</v>
      </c>
      <c r="ID19" s="30">
        <v>1</v>
      </c>
      <c r="IE19" s="30" t="s">
        <v>40</v>
      </c>
      <c r="IF19" s="31"/>
      <c r="IG19" s="31"/>
      <c r="IH19" s="31"/>
      <c r="II19" s="31"/>
    </row>
    <row r="20" spans="1:243" s="29" customFormat="1" ht="42" customHeight="1">
      <c r="A20" s="68">
        <v>8</v>
      </c>
      <c r="B20" s="63" t="s">
        <v>61</v>
      </c>
      <c r="C20" s="65" t="s">
        <v>49</v>
      </c>
      <c r="D20" s="61">
        <v>1</v>
      </c>
      <c r="E20" s="62" t="s">
        <v>40</v>
      </c>
      <c r="F20" s="40">
        <v>10</v>
      </c>
      <c r="G20" s="41"/>
      <c r="H20" s="41"/>
      <c r="I20" s="43" t="s">
        <v>31</v>
      </c>
      <c r="J20" s="44">
        <f t="shared" si="0"/>
        <v>1</v>
      </c>
      <c r="K20" s="41" t="s">
        <v>32</v>
      </c>
      <c r="L20" s="41" t="s">
        <v>4</v>
      </c>
      <c r="M20" s="49"/>
      <c r="N20" s="45"/>
      <c r="O20" s="45"/>
      <c r="P20" s="46"/>
      <c r="Q20" s="45"/>
      <c r="R20" s="45"/>
      <c r="S20" s="47"/>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53">
        <f t="shared" si="1"/>
        <v>0</v>
      </c>
      <c r="BB20" s="27">
        <f t="shared" si="2"/>
        <v>0</v>
      </c>
      <c r="BC20" s="52" t="str">
        <f t="shared" si="3"/>
        <v>INR Zero Only</v>
      </c>
      <c r="IA20" s="30">
        <v>8</v>
      </c>
      <c r="IB20" s="36" t="s">
        <v>72</v>
      </c>
      <c r="IC20" s="30" t="s">
        <v>49</v>
      </c>
      <c r="ID20" s="30">
        <v>1</v>
      </c>
      <c r="IE20" s="30" t="s">
        <v>40</v>
      </c>
      <c r="IF20" s="31"/>
      <c r="IG20" s="31"/>
      <c r="IH20" s="31"/>
      <c r="II20" s="31"/>
    </row>
    <row r="21" spans="1:243" s="29" customFormat="1" ht="30" customHeight="1">
      <c r="A21" s="89" t="s">
        <v>33</v>
      </c>
      <c r="B21" s="90"/>
      <c r="C21" s="90"/>
      <c r="D21" s="90"/>
      <c r="E21" s="90"/>
      <c r="F21" s="90"/>
      <c r="G21" s="90"/>
      <c r="H21" s="90"/>
      <c r="I21" s="90"/>
      <c r="J21" s="90"/>
      <c r="K21" s="90"/>
      <c r="L21" s="90"/>
      <c r="M21" s="90"/>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70">
        <f>SUM(BA13:BA20)</f>
        <v>0</v>
      </c>
      <c r="BB21" s="70" t="e">
        <f>SUM(#REF!)</f>
        <v>#REF!</v>
      </c>
      <c r="BC21" s="52" t="str">
        <f>SpellNumber($E$2,BA21)</f>
        <v>INR Zero Only</v>
      </c>
      <c r="IA21" s="30"/>
      <c r="IB21" s="30"/>
      <c r="IC21" s="30"/>
      <c r="ID21" s="30"/>
      <c r="IE21" s="30"/>
      <c r="IF21" s="31"/>
      <c r="IG21" s="31"/>
      <c r="IH21" s="31"/>
      <c r="II21" s="31"/>
    </row>
    <row r="22" spans="1:243" s="33" customFormat="1" ht="29.25" customHeight="1" hidden="1">
      <c r="A22" s="74" t="s">
        <v>34</v>
      </c>
      <c r="B22" s="75"/>
      <c r="C22" s="75"/>
      <c r="D22" s="75"/>
      <c r="E22" s="76"/>
      <c r="F22" s="76"/>
      <c r="G22" s="75"/>
      <c r="H22" s="75"/>
      <c r="I22" s="75"/>
      <c r="J22" s="75"/>
      <c r="K22" s="75"/>
      <c r="L22" s="75"/>
      <c r="M22" s="77"/>
      <c r="O22" s="29"/>
      <c r="P22" s="29"/>
      <c r="Q22" s="29"/>
      <c r="R22" s="29"/>
      <c r="S22" s="29"/>
      <c r="BA22" s="71">
        <f>IF(ISBLANK(F22),0,IF(E22="Excess (+)",ROUND(BA21+(BA21*F22),2),IF(E22="Less (-)",ROUND(BA21+(BA21*F22*(-1)),2),0)))</f>
        <v>0</v>
      </c>
      <c r="BB22" s="72">
        <f>ROUND(BA22,0)</f>
        <v>0</v>
      </c>
      <c r="BC22" s="28" t="str">
        <f>SpellNumber(L22,BB22)</f>
        <v> Zero Only</v>
      </c>
      <c r="IA22" s="34"/>
      <c r="IB22" s="34"/>
      <c r="IC22" s="34"/>
      <c r="ID22" s="34"/>
      <c r="IE22" s="34"/>
      <c r="IF22" s="35"/>
      <c r="IG22" s="35"/>
      <c r="IH22" s="35"/>
      <c r="II22" s="35"/>
    </row>
    <row r="23" spans="1:243" s="33" customFormat="1" ht="45" customHeight="1">
      <c r="A23" s="78" t="s">
        <v>35</v>
      </c>
      <c r="B23" s="79"/>
      <c r="C23" s="81" t="str">
        <f>SpellNumber($E$2,BA21)</f>
        <v>INR Zero Only</v>
      </c>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3"/>
      <c r="IA23" s="34"/>
      <c r="IB23" s="34"/>
      <c r="IC23" s="34"/>
      <c r="ID23" s="34"/>
      <c r="IE23" s="34"/>
      <c r="IF23" s="35"/>
      <c r="IG23" s="35"/>
      <c r="IH23" s="35"/>
      <c r="II23" s="35"/>
    </row>
  </sheetData>
  <sheetProtection password="CCB5" sheet="1" selectLockedCells="1"/>
  <mergeCells count="11">
    <mergeCell ref="A21:M21"/>
    <mergeCell ref="A22:M22"/>
    <mergeCell ref="A23:B23"/>
    <mergeCell ref="A9:BC9"/>
    <mergeCell ref="C23:BC23"/>
    <mergeCell ref="A1:L1"/>
    <mergeCell ref="A4:BC4"/>
    <mergeCell ref="A5:BC5"/>
    <mergeCell ref="A6:BC6"/>
    <mergeCell ref="A7:BC7"/>
    <mergeCell ref="B8:BC8"/>
  </mergeCells>
  <dataValidations count="16">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ErrorMessage="1" sqref="K13:K20">
      <formula1>"Partial Conversion,Full Conversion"</formula1>
      <formula2>0</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allowBlank="1" showInputMessage="1" showErrorMessage="1" promptTitle="Itemcode/Make" prompt="Please enter text" sqref="C13:C20">
      <formula1>0</formula1>
      <formula2>0</formula2>
    </dataValidation>
    <dataValidation type="decimal" allowBlank="1" showErrorMessage="1" errorTitle="Invalid Entry" error="Only Numeric Values are allowed. " sqref="A13:A20">
      <formula1>0</formula1>
      <formula2>999999999999999</formula2>
    </dataValidation>
    <dataValidation type="list" showErrorMessage="1" sqref="I13:I20">
      <formula1>"Excess(+),Less(-)"</formula1>
      <formula2>0</formula2>
    </dataValidation>
    <dataValidation allowBlank="1" showInputMessage="1" showErrorMessage="1" promptTitle="Addition / Deduction" prompt="Please Choose the correct One" sqref="J13:J20">
      <formula1>0</formula1>
      <formula2>0</formula2>
    </dataValidation>
    <dataValidation type="list" allowBlank="1" showInputMessage="1" showErrorMessage="1" sqref="L15 L16 L17 L18 L13 L14 L20 L19">
      <formula1>"INR"</formula1>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91" t="s">
        <v>36</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raji</cp:lastModifiedBy>
  <cp:lastPrinted>2022-07-08T10:09:43Z</cp:lastPrinted>
  <dcterms:created xsi:type="dcterms:W3CDTF">2009-01-30T06:42:42Z</dcterms:created>
  <dcterms:modified xsi:type="dcterms:W3CDTF">2022-07-20T17:56:10Z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